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2"/>
  </bookViews>
  <sheets>
    <sheet name="Total by Main Group" sheetId="4" r:id="rId1"/>
    <sheet name="Total by Subgroup" sheetId="5" r:id="rId2"/>
    <sheet name="Product Utilisation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2" i="6" l="1"/>
  <c r="C384" i="6"/>
  <c r="C383" i="6" s="1"/>
  <c r="D384" i="6"/>
  <c r="D383" i="6" s="1"/>
  <c r="D370" i="6"/>
  <c r="C370" i="6"/>
  <c r="D347" i="6"/>
  <c r="C347" i="6"/>
  <c r="D668" i="6" l="1"/>
  <c r="D667" i="6" s="1"/>
  <c r="C668" i="6"/>
  <c r="C667" i="6" s="1"/>
  <c r="D646" i="6"/>
  <c r="D645" i="6" s="1"/>
  <c r="C646" i="6"/>
  <c r="C645" i="6" s="1"/>
  <c r="D506" i="6"/>
  <c r="C506" i="6"/>
  <c r="D636" i="6"/>
  <c r="C636" i="6"/>
  <c r="D597" i="6"/>
  <c r="C597" i="6"/>
  <c r="D580" i="6"/>
  <c r="C580" i="6"/>
  <c r="D561" i="6"/>
  <c r="C561" i="6"/>
  <c r="D550" i="6"/>
  <c r="C550" i="6"/>
  <c r="D531" i="6"/>
  <c r="C531" i="6"/>
  <c r="D517" i="6"/>
  <c r="C517" i="6"/>
  <c r="D504" i="6"/>
  <c r="C504" i="6"/>
  <c r="D477" i="6"/>
  <c r="C477" i="6"/>
  <c r="D472" i="6"/>
  <c r="C472" i="6"/>
  <c r="D461" i="6"/>
  <c r="C461" i="6"/>
  <c r="D439" i="6"/>
  <c r="D438" i="6" s="1"/>
  <c r="C439" i="6"/>
  <c r="C438" i="6" s="1"/>
  <c r="D424" i="6"/>
  <c r="C424" i="6"/>
  <c r="D408" i="6"/>
  <c r="D401" i="6" s="1"/>
  <c r="C408" i="6"/>
  <c r="C402" i="6"/>
  <c r="D346" i="6"/>
  <c r="C346" i="6"/>
  <c r="D332" i="6"/>
  <c r="C332" i="6"/>
  <c r="D310" i="6"/>
  <c r="D309" i="6" s="1"/>
  <c r="C310" i="6"/>
  <c r="C309" i="6" s="1"/>
  <c r="D299" i="6"/>
  <c r="C299" i="6"/>
  <c r="D284" i="6"/>
  <c r="C284" i="6"/>
  <c r="D253" i="6"/>
  <c r="C253" i="6"/>
  <c r="D241" i="6"/>
  <c r="C241" i="6"/>
  <c r="D218" i="6"/>
  <c r="D217" i="6" s="1"/>
  <c r="C218" i="6"/>
  <c r="C217" i="6" s="1"/>
  <c r="D189" i="6"/>
  <c r="C189" i="6"/>
  <c r="D164" i="6"/>
  <c r="D163" i="6" s="1"/>
  <c r="C164" i="6"/>
  <c r="C163" i="6" s="1"/>
  <c r="D128" i="6"/>
  <c r="C128" i="6"/>
  <c r="D83" i="6"/>
  <c r="C83" i="6"/>
  <c r="C82" i="6" s="1"/>
  <c r="D50" i="6"/>
  <c r="C50" i="6"/>
  <c r="D10" i="6"/>
  <c r="C10" i="6"/>
  <c r="D3" i="6"/>
  <c r="C3" i="6"/>
  <c r="C2" i="6" s="1"/>
  <c r="D82" i="6" l="1"/>
  <c r="C401" i="6"/>
  <c r="D2" i="6"/>
  <c r="C16" i="4"/>
  <c r="C15" i="4"/>
  <c r="C14" i="4"/>
</calcChain>
</file>

<file path=xl/sharedStrings.xml><?xml version="1.0" encoding="utf-8"?>
<sst xmlns="http://schemas.openxmlformats.org/spreadsheetml/2006/main" count="1448" uniqueCount="1070">
  <si>
    <t>Group 01 - One-Piece Closed</t>
  </si>
  <si>
    <t>(a) Stoma Caps</t>
  </si>
  <si>
    <t>Hollister Compact</t>
  </si>
  <si>
    <t>Omnigon Biotrol Petite</t>
  </si>
  <si>
    <t>Coloplast Alterna</t>
  </si>
  <si>
    <t>Hollister Micro</t>
  </si>
  <si>
    <t>Dansac Nova</t>
  </si>
  <si>
    <t>Omnigon Welland Aurum</t>
  </si>
  <si>
    <t>(b) Flat Baseplate</t>
  </si>
  <si>
    <t>Hollister ModermaFlex QuietWear</t>
  </si>
  <si>
    <t>Coloplast Alterna Comfort</t>
  </si>
  <si>
    <t>Dansac Nova 1</t>
  </si>
  <si>
    <t>Hollister Moderma Flex</t>
  </si>
  <si>
    <t>Coloplast New SenSura Mio</t>
  </si>
  <si>
    <t>Dansac NovaLife</t>
  </si>
  <si>
    <t>ConvaTec Esteem+</t>
  </si>
  <si>
    <t>Omnigon Eakin Pelican</t>
  </si>
  <si>
    <t>Coloplast SenSura Mio</t>
  </si>
  <si>
    <t>Omnigon Welland Flair Active</t>
  </si>
  <si>
    <t>Ainscorp Salts Confidence Natural</t>
  </si>
  <si>
    <t>Coloplast SenSura</t>
  </si>
  <si>
    <t>Ainscorp Salts Confidence Comfort</t>
  </si>
  <si>
    <t>Omnigon Flexima</t>
  </si>
  <si>
    <t>ConvaTec Esteem+ Mouldable</t>
  </si>
  <si>
    <t>Omnigon Flair Active Xtra</t>
  </si>
  <si>
    <t>Omnigon Flexima Active</t>
  </si>
  <si>
    <t>Dansac NovaLife 1 Closed Flat with EasiView</t>
  </si>
  <si>
    <t>Hollister Moderma Flex Flat Closed Pouch with Viewing Option</t>
  </si>
  <si>
    <t>Hollister Moderma Flex CeraPlus Closed Flat</t>
  </si>
  <si>
    <t>Ainscorp Salts Confidence Natural Advance</t>
  </si>
  <si>
    <t>Omnigon Welland Aurum Xtra</t>
  </si>
  <si>
    <t>Dansac NovaLife TRE Closed Flat</t>
  </si>
  <si>
    <t>Coloplast Alterna Original</t>
  </si>
  <si>
    <t>(c) Convex Baseplate</t>
  </si>
  <si>
    <t>Hollister ModermaFlex Soft Convex</t>
  </si>
  <si>
    <t>Dansac NovaLife 1 Piece Closed Convex</t>
  </si>
  <si>
    <t>Omnigon Welland Aurum Convex Closed</t>
  </si>
  <si>
    <t>Omnigon Welland Flair Active Curvex Closed</t>
  </si>
  <si>
    <t>Omnigon BBraun Flexima Convex Closed</t>
  </si>
  <si>
    <t>Ainscorp Salts Confidence Natural Soft Convex</t>
  </si>
  <si>
    <t>Ainscorp Salts Confidence</t>
  </si>
  <si>
    <t>Dansac NovaLife 1 Closed Soft Convex with Easiview</t>
  </si>
  <si>
    <t>Dansac NovaLife 1 Closed Convex with EasiView</t>
  </si>
  <si>
    <t>Coloplast SenSura Mio - 1 Piece Soft Convexity Closed</t>
  </si>
  <si>
    <t>Coloplast SenSura Mio - 1 Piece Deep Convexity Closed</t>
  </si>
  <si>
    <t>Coloplast SenSura Mio - 1 Piece Shallow Convexity Closed</t>
  </si>
  <si>
    <t>Hollister Moderma Flex Convex Maxi Closed Pouch</t>
  </si>
  <si>
    <t>Hollister Moderma Flex Soft Convex Closed Midi Pouch</t>
  </si>
  <si>
    <t>Convatec Esteem+ Flex Convex Closed</t>
  </si>
  <si>
    <t>Hollister Moderma Flex CeraPlus Closed Convex</t>
  </si>
  <si>
    <t>Coloplast SenSura Mio Concave One Piece Closed</t>
  </si>
  <si>
    <t>Omnigon Welland Aurum Convex</t>
  </si>
  <si>
    <t>Omnigon Welland Aurum Profile</t>
  </si>
  <si>
    <t>Dansac NovaLife TRE Closed Soft Convex</t>
  </si>
  <si>
    <t>Group 02 - One-Piece Drainable</t>
  </si>
  <si>
    <t>(a) Flat Baseplate</t>
  </si>
  <si>
    <t>ConvaTec Active Life</t>
  </si>
  <si>
    <t>Hollister Karaya</t>
  </si>
  <si>
    <t>ConvaTec Esteem</t>
  </si>
  <si>
    <t>Dansac Nova 1 Fold Up</t>
  </si>
  <si>
    <t>Dansac NovaLife 1 Piece Open Flat</t>
  </si>
  <si>
    <t>Hollister Moderma Flex Flexwear</t>
  </si>
  <si>
    <t>Coloplast SenSura EasiClose</t>
  </si>
  <si>
    <t>Omnigon Pelican</t>
  </si>
  <si>
    <t>Omnigon Almarys Flexima</t>
  </si>
  <si>
    <t>ConvaTec Esteem InvisiClose</t>
  </si>
  <si>
    <t>Omnigon Flexima Active Drainable</t>
  </si>
  <si>
    <t>Dansac NovaLife 1 Open Flat GX+ with EasiView and Clear</t>
  </si>
  <si>
    <t>Hollister Moderma Flex Flat Drainable</t>
  </si>
  <si>
    <t>Dansac NovaLife 1 Open Flat GX+ with EasiView and Clear (Maxi)</t>
  </si>
  <si>
    <t>Hollister Moderma Flex CeraPlus Drainable Flat</t>
  </si>
  <si>
    <t>Dansac NovaLife TRE Open Flat</t>
  </si>
  <si>
    <t>ConvaTec Stomadress</t>
  </si>
  <si>
    <t>(b) Convex Baseplate</t>
  </si>
  <si>
    <t>Dansac NovaLife 1 Piece Open Convex</t>
  </si>
  <si>
    <t>Omnigon Welland Aurum Convex Drainable</t>
  </si>
  <si>
    <t>Omnigon Welland Flair Active Curvex Drainable</t>
  </si>
  <si>
    <t>Hollister ModermaFlex</t>
  </si>
  <si>
    <t>Dansac NovaLife 1 Open Soft Convex</t>
  </si>
  <si>
    <t>Coloplast SenSura Mio - 1 Piece Shallow Convexity Drainable</t>
  </si>
  <si>
    <t>Coloplast SenSura Mio - 1 Piece Deep Convexity Drainable</t>
  </si>
  <si>
    <t>Coloplast SenSura Mio - 1 Piece Soft Convexity Drainable</t>
  </si>
  <si>
    <t>Dansac NovaLife 1 Open Convex GX+ with EasiView and Clear</t>
  </si>
  <si>
    <t>Hollister Moderma Flex Drainable Pouch</t>
  </si>
  <si>
    <t>Hollister Moderma Flex Soft Convex Drainable with Viewing Option</t>
  </si>
  <si>
    <t>Hollister Moderma Flex CeraPlus Convex Drainable</t>
  </si>
  <si>
    <t>Hollister Moderma Flex CeraPlus Soft Convex Drainable</t>
  </si>
  <si>
    <t>Convatec Esteem+ Flex Convex Drainable</t>
  </si>
  <si>
    <t>Coloplast SenSura Mio Concave One Piece Drainable</t>
  </si>
  <si>
    <t>Omnigon BBraun Flexima Active</t>
  </si>
  <si>
    <t>Dansac NovaLife TRE Open Soft Convex</t>
  </si>
  <si>
    <t>Group 03 - One-Piece Urostomy</t>
  </si>
  <si>
    <t>Ainscorp Salts Confidence Gold</t>
  </si>
  <si>
    <t>Omnigon Flexima Uro Silk</t>
  </si>
  <si>
    <t>Coloplast Drainage Bag</t>
  </si>
  <si>
    <t>Hollister Moderma Flex Urostomy Flat Pre-Cuts (Upgraded Design)</t>
  </si>
  <si>
    <t>Hollister Moderma Flex Urostomy Flat CTF (Upgraded Design)</t>
  </si>
  <si>
    <t>Coloplast Alterna Post-Op</t>
  </si>
  <si>
    <t>Omnigon Welland Aurum Convex Urostomy</t>
  </si>
  <si>
    <t>Omnigon Welland Flair Active Curvex Urostomy</t>
  </si>
  <si>
    <t>Coloplast SenSura Mio - 1 Piece Soft Convexity Urostomy</t>
  </si>
  <si>
    <t>Coloplast SenSura Mio - 1 Piece Deep Convexity Urostomy</t>
  </si>
  <si>
    <t>Coloplast SenSura Mio - 1 Piece Shallow Convexity Urostomy</t>
  </si>
  <si>
    <t>Convatec Esteem+ Flex Convex Urostomy</t>
  </si>
  <si>
    <t>Hollister Moderma Flex Convex Urostomy (Upgraded Design)</t>
  </si>
  <si>
    <t>Coloplast SenSura Mio Concave One Piece Urostomy</t>
  </si>
  <si>
    <t>Hollister Moderma Flex CeraPlus Multi-chamber with Soft Convex</t>
  </si>
  <si>
    <t>Group 04 - Two-Piece Baseplate</t>
  </si>
  <si>
    <t>(a) Mechanical Coupling - Flat</t>
  </si>
  <si>
    <t>Hollister Tandem</t>
  </si>
  <si>
    <t>ConvaTec Sur-Fit Plus</t>
  </si>
  <si>
    <t>ConvaTec Sur-Fit Autolock</t>
  </si>
  <si>
    <t>Omnigon Welland Flair 2 Urostomy</t>
  </si>
  <si>
    <t>ConvaTec Sur-Fit Natura</t>
  </si>
  <si>
    <t>Coloplast SenSura Click</t>
  </si>
  <si>
    <t>ConvaTec Natura Accordion Flange</t>
  </si>
  <si>
    <t>ConvaTec Natura Accordion Cut-To-Fit</t>
  </si>
  <si>
    <t>Omnigon Welland Aurum 2 Urostomy</t>
  </si>
  <si>
    <t>Omnigon Flexima 3S</t>
  </si>
  <si>
    <t>Omnigon  Eakin Dot</t>
  </si>
  <si>
    <t>Coloplast Alterna Wearlife</t>
  </si>
  <si>
    <t>(b) Mechanical Coupling - Extended Wear</t>
  </si>
  <si>
    <t>Coloplast Alterna Extra</t>
  </si>
  <si>
    <t>Hollister FormaFlex Skin Barrier</t>
  </si>
  <si>
    <t>Hollister New Image Flexwear</t>
  </si>
  <si>
    <t>Dansac NovaLife 2 Flat GX+ Wafer</t>
  </si>
  <si>
    <t>Hollister New Image CeraPlus Flat Barrier</t>
  </si>
  <si>
    <t>Hollister New Image CeraPlus Flat CTF No Tape</t>
  </si>
  <si>
    <t>(c) Mechanical Coupling - Convex</t>
  </si>
  <si>
    <t>Dansac NovaLife 2 Convex Wafer</t>
  </si>
  <si>
    <t>Hollister New Image</t>
  </si>
  <si>
    <t>Coloplast SenSura Mio 2 Piece with Shallow Convexity</t>
  </si>
  <si>
    <t>Coloplast SenSura Mio 2 Piece with Deep Convexity</t>
  </si>
  <si>
    <t>Dansac NovaLife2 Convex GX+Wafer</t>
  </si>
  <si>
    <t>Hollister New Image CeraPlus Convex Barrier</t>
  </si>
  <si>
    <t>Hollister New Image Convex Skin Barrier with Tape</t>
  </si>
  <si>
    <t>Hollister New Image CeraPlus Convex Barrier No Tape</t>
  </si>
  <si>
    <t>ConvaTec Natura Accordian cut-to-fit Convex</t>
  </si>
  <si>
    <t>Coloplast SenSura Mio Concave Two Piece Click</t>
  </si>
  <si>
    <t>(d) Adhesive Coupling - Flat</t>
  </si>
  <si>
    <t>ConvaTec Esteem Synergy</t>
  </si>
  <si>
    <t>Ainscorp Salts Harmony Duo</t>
  </si>
  <si>
    <t>Coloplast SenSura Flex</t>
  </si>
  <si>
    <t>Omnigon Flexima Key</t>
  </si>
  <si>
    <t>Coloplast Easiflex Alterna</t>
  </si>
  <si>
    <t>Coloplast Easiflex Alterna Extra</t>
  </si>
  <si>
    <t>(f) Adhesive Coupling - Convex</t>
  </si>
  <si>
    <t>Group 05 - Two-Piece Closed</t>
  </si>
  <si>
    <t>(a) Mechanical Coupling</t>
  </si>
  <si>
    <t>ConvaTec Natura+</t>
  </si>
  <si>
    <t>(b) Adhesive Coupling</t>
  </si>
  <si>
    <t>ConvaTec Esteem Synergy+</t>
  </si>
  <si>
    <t>Group 06 - Two-Piece Drainable</t>
  </si>
  <si>
    <t>Dansac Nova 2 FoldUp</t>
  </si>
  <si>
    <t>Dansac NovaLife 2 Piece Open</t>
  </si>
  <si>
    <t>Coloplast SenSura Click EasiClose</t>
  </si>
  <si>
    <t>ConvaTec Sur-Fit Plus InvisiClose</t>
  </si>
  <si>
    <t>Coloplast SenSura Flex EasiClose</t>
  </si>
  <si>
    <t>ConvaTec Esteem Synergy Invisiclose</t>
  </si>
  <si>
    <t>Group 07 - Two-Piece Urostomy</t>
  </si>
  <si>
    <t>Omnigon Flair 2 Urostomy</t>
  </si>
  <si>
    <t>Hollister New Image Urostomy</t>
  </si>
  <si>
    <t>ConvaTec Natura+ Urostomy Pouch</t>
  </si>
  <si>
    <t>Group 08 - Alternative Systems</t>
  </si>
  <si>
    <t>(a) Plug Systems</t>
  </si>
  <si>
    <t>Coloplast Conseal</t>
  </si>
  <si>
    <t>AMSL Medicina Ace Stopper</t>
  </si>
  <si>
    <t>New Medical Aquaflush ACE Stoma Stopper</t>
  </si>
  <si>
    <t>Avanos Medical Australia Pty Ltd Corstop Ace Stoma Stopper</t>
  </si>
  <si>
    <t>Bosco Medical Australia Dilastom</t>
  </si>
  <si>
    <t>(b) Irrigation</t>
  </si>
  <si>
    <t>Coloplast Alterna Irrigation Set</t>
  </si>
  <si>
    <t>Coloplast Alterna Sleeve</t>
  </si>
  <si>
    <t>Coloplast Alterna Pressure Plate</t>
  </si>
  <si>
    <t>Coloplast Adhesive Sleeve</t>
  </si>
  <si>
    <t>Coloplast Colotip</t>
  </si>
  <si>
    <t>Coloplast Alterna Irrigation</t>
  </si>
  <si>
    <t>Dansac Irrigation Cone</t>
  </si>
  <si>
    <t>Dansac Irrigation Sleeves</t>
  </si>
  <si>
    <t>Dansac Complete Irrigation Set</t>
  </si>
  <si>
    <t>Hollister Stoma Cone</t>
  </si>
  <si>
    <t>Hollister Clear Sleeve</t>
  </si>
  <si>
    <t>Dansac WaterBag</t>
  </si>
  <si>
    <t>AMSL Medicina</t>
  </si>
  <si>
    <t>Dansac Connecting Tube with Regulation Clamp</t>
  </si>
  <si>
    <t>(c) Catheters</t>
  </si>
  <si>
    <t>Unomedical Nelaton</t>
  </si>
  <si>
    <t>Hollister Apogee Intermittent</t>
  </si>
  <si>
    <t>Wellspect HealthCare Ileostomy/Koch</t>
  </si>
  <si>
    <t>Coloplast Self-cath</t>
  </si>
  <si>
    <t>Coloplast Self-cath - Paediatric</t>
  </si>
  <si>
    <t>Coloplast Self-cath - Female</t>
  </si>
  <si>
    <t>Unomedical Tieman Tip</t>
  </si>
  <si>
    <t>Sutherland Medical HunterCath</t>
  </si>
  <si>
    <t>Hollister Apogee Essentials Intermittent Catheter</t>
  </si>
  <si>
    <t>Hollister Apogee Intermittent Catheter</t>
  </si>
  <si>
    <t>Wellspect LoFric Intermittent Catheters - Nelaton</t>
  </si>
  <si>
    <t>Group 09 - Accessories</t>
  </si>
  <si>
    <t>(a) Adhesive Barrier</t>
  </si>
  <si>
    <t>Hollister Flextend</t>
  </si>
  <si>
    <t>ConvaTec Skin Barrier</t>
  </si>
  <si>
    <t>Coloplast Brava Protective Sheet</t>
  </si>
  <si>
    <t>Coloplast Brava Elastic Tape</t>
  </si>
  <si>
    <t>Omnigon Welland Hydroframe Mini</t>
  </si>
  <si>
    <t>Ainscorp Salts SecuPlast Hydro Tape</t>
  </si>
  <si>
    <t>Ainscorp Salts Flange Extender with Aloe</t>
  </si>
  <si>
    <t>Ainscorp Salts Flange Extender</t>
  </si>
  <si>
    <t>Omnigon Welland Hydroframe</t>
  </si>
  <si>
    <t>Sutherland Medical Trio Silex Silicone Flange Extenders</t>
  </si>
  <si>
    <t>Omnigon Welland HydroFrame with Manuka Honey</t>
  </si>
  <si>
    <t>Omnigon Welland HydroFrame Mini with Manuka Honey</t>
  </si>
  <si>
    <t>Dansac X-tra Strips</t>
  </si>
  <si>
    <t>Hollister Adapt Barrier Extenders</t>
  </si>
  <si>
    <t>Omnigon Welland UltraFrame</t>
  </si>
  <si>
    <t>ConvaTec Ease</t>
  </si>
  <si>
    <t>Coloplast Protective Sheet Dispenser</t>
  </si>
  <si>
    <t>Hollister Hollihesive</t>
  </si>
  <si>
    <t>(b) Belts</t>
  </si>
  <si>
    <t>ConvaTec Belt</t>
  </si>
  <si>
    <t>Omnigon BBraun Stomacare Belt</t>
  </si>
  <si>
    <t>Hollister Adapt</t>
  </si>
  <si>
    <t>Dansac Beige Ostomy Belt</t>
  </si>
  <si>
    <t>Coloplast Brava Mio Belt</t>
  </si>
  <si>
    <t>Ainscorp Salts Adjustable Ostomy Belt</t>
  </si>
  <si>
    <t>Omnigon Flair Belt Pack</t>
  </si>
  <si>
    <t>Omnigon Pelican Adjustable Belt</t>
  </si>
  <si>
    <t>(c) Clamps &amp; Clips</t>
  </si>
  <si>
    <t>Hollister Clamps</t>
  </si>
  <si>
    <t>ConvaTec Clips</t>
  </si>
  <si>
    <t>Coloplast Alterna Slimline</t>
  </si>
  <si>
    <t>Dansac Nova Drainable Clamp</t>
  </si>
  <si>
    <t>(d) Cleansers &amp; Solvents</t>
  </si>
  <si>
    <t>Dansac Skin Lotion Wipes</t>
  </si>
  <si>
    <t>Dansac Skin Lotion</t>
  </si>
  <si>
    <t>Omnigon Welland Adhesive Remover Spray</t>
  </si>
  <si>
    <t>Coloplast Comfeel</t>
  </si>
  <si>
    <t>Omnigon Eakin Release Wipes</t>
  </si>
  <si>
    <t>Coloplast Brava No Sting Adhesive Remover Spray</t>
  </si>
  <si>
    <t>Coloplast Brava No Sting Adhesive Remover Wipes</t>
  </si>
  <si>
    <t>Ainscorp Salts Adhesive Remover Wipes</t>
  </si>
  <si>
    <t>Omnigon Welland</t>
  </si>
  <si>
    <t>Smith &amp; Nephew SECURA</t>
  </si>
  <si>
    <t>ConvaTec Niltac Adhesive Remover Spray</t>
  </si>
  <si>
    <t>ConvaTec Niltac Adhesive Remover Wipes</t>
  </si>
  <si>
    <t>Dansac EasiSpray Adhesive Remover</t>
  </si>
  <si>
    <t>Hollister Adapt Medical Adhesive Remover Spray</t>
  </si>
  <si>
    <t>Omnigon Eakin Release Spray</t>
  </si>
  <si>
    <t>Coloplast Brava Skin Cleanser Wipes (Pack of 15 wipes)</t>
  </si>
  <si>
    <t>Ainscorp Salts Adhesive Remover Spray</t>
  </si>
  <si>
    <t>Sutherland Medical TRIO Elite Sting Free Adhesive Remover</t>
  </si>
  <si>
    <t>ConvaTec ConvaCare</t>
  </si>
  <si>
    <t>Smith &amp; Nephew Remove</t>
  </si>
  <si>
    <t>Hollister Cleanser</t>
  </si>
  <si>
    <t>(e) Convexity Inserts</t>
  </si>
  <si>
    <t>(f) Creams &amp; Ointments</t>
  </si>
  <si>
    <t>Hollister Skin Conditioning Cream</t>
  </si>
  <si>
    <t>ConvaTec Orabase</t>
  </si>
  <si>
    <t>Dansac Ostomy</t>
  </si>
  <si>
    <t>Nice Pak Products Sudocrem</t>
  </si>
  <si>
    <t>3M Cavilon Durable</t>
  </si>
  <si>
    <t>Calmoseptine  Oint 20g</t>
  </si>
  <si>
    <t>Calmoseptine  Oint 75g</t>
  </si>
  <si>
    <t>Coloplast Conveen Critic</t>
  </si>
  <si>
    <t>Smith &amp; Nephew Uni Derm</t>
  </si>
  <si>
    <t>(g) Deodorants</t>
  </si>
  <si>
    <t>Dansac Nodor "S"</t>
  </si>
  <si>
    <t>Hos-Toma No-Gas</t>
  </si>
  <si>
    <t>Hollister M9 Drop</t>
  </si>
  <si>
    <t>Hos-Toma Lube</t>
  </si>
  <si>
    <t>Ainscorp Salts No-Roma</t>
  </si>
  <si>
    <t>Coloplast Brava Lubricating Deodorant</t>
  </si>
  <si>
    <t>Smith &amp; Nephew Banish</t>
  </si>
  <si>
    <t>Wooltec Deodoriser</t>
  </si>
  <si>
    <t>Hos-Toma No Smell</t>
  </si>
  <si>
    <t>Dansac Windless</t>
  </si>
  <si>
    <t>(h) Hernia Support Belts &amp; Garments</t>
  </si>
  <si>
    <t>Omnigon Stoma Support Belt</t>
  </si>
  <si>
    <t>Statina Healthcare Corsinel</t>
  </si>
  <si>
    <t>Omnigon Support Briefs for Her</t>
  </si>
  <si>
    <t>Omnigon Kool-Knit</t>
  </si>
  <si>
    <t>Omnigon Mens Support Boxers</t>
  </si>
  <si>
    <t>Omnigon Diamond Plus</t>
  </si>
  <si>
    <t>Omnigon Support Pants for Him</t>
  </si>
  <si>
    <t>Ainscorp Salts Support Wear</t>
  </si>
  <si>
    <t>Omnigon Total Control</t>
  </si>
  <si>
    <t>Sutherland Medical Abdominal Binder</t>
  </si>
  <si>
    <t>Statina Healthcare Australia Pty Ltd Corsinel Medium Support Underwear</t>
  </si>
  <si>
    <t>(i) Night Drainage</t>
  </si>
  <si>
    <t>Coloplast S3 Extended Term</t>
  </si>
  <si>
    <t>Unomedical (Convatec) A4 Drainage Bag</t>
  </si>
  <si>
    <t>Hollister T-Tap Night Drainage Collector</t>
  </si>
  <si>
    <t>Omnigon Bbraun Urimed Bag 2L</t>
  </si>
  <si>
    <t>Ainscorp Salts Night Drainage Bag</t>
  </si>
  <si>
    <t>Hollister Night Drainage Collector</t>
  </si>
  <si>
    <t>Omnigon Welland Night Drainage Bag with Easiflo</t>
  </si>
  <si>
    <t>Unomedical (Convatec) Night Drainage Bag</t>
  </si>
  <si>
    <t>(j) Powders &amp; Pastes</t>
  </si>
  <si>
    <t>Hollister Premium Powder</t>
  </si>
  <si>
    <t>Coloplast Brava Strip Paste</t>
  </si>
  <si>
    <t>Ainscorp Salts No-Sting Stoma Paste</t>
  </si>
  <si>
    <t>Omnigon Eakin Stoma Paste</t>
  </si>
  <si>
    <t>Ainscorp Salts Stoma Paste</t>
  </si>
  <si>
    <t>Hollister Adapt Paste</t>
  </si>
  <si>
    <t>Coloplast Brava Paste</t>
  </si>
  <si>
    <t>Sutherland Medical Trio Silken Silicone Stoma Gel</t>
  </si>
  <si>
    <t>Omnigon Welland Stoma Powder</t>
  </si>
  <si>
    <t>Coloplast Brava Powder</t>
  </si>
  <si>
    <t>ConvaTec Paste</t>
  </si>
  <si>
    <t>Coloplast Paste Tube</t>
  </si>
  <si>
    <t>Hollister Karaya Paste</t>
  </si>
  <si>
    <t>Dansac Soft Paste</t>
  </si>
  <si>
    <t>ConvaTec Powder</t>
  </si>
  <si>
    <t>(k) Protective Films</t>
  </si>
  <si>
    <t>3M No Sting</t>
  </si>
  <si>
    <t>Coloplast Brava No Sting Skin Barrier Wipes</t>
  </si>
  <si>
    <t>Coloplast Brava No Sting Skin Barrier Spray</t>
  </si>
  <si>
    <t>Smith &amp; Nephew No-Sting Skin Prep Spray</t>
  </si>
  <si>
    <t>Ainscorp Salts Barrier Film Wipes</t>
  </si>
  <si>
    <t>ConvaTec Silesse Barrier Spray</t>
  </si>
  <si>
    <t>Omnigon Welland WBF No Sting Barrier Spray</t>
  </si>
  <si>
    <t>ConvaTec Silesse Barrier Spray - 28ml</t>
  </si>
  <si>
    <t>Omnigon Eakin Protect Spray</t>
  </si>
  <si>
    <t>Sutherland Medical TRIO Elisse Barrier Spray</t>
  </si>
  <si>
    <t>Omnigon Welland Barrier Film Wipes (WBF060)</t>
  </si>
  <si>
    <t>Medline Industries Inc. Sureprep Rapid Dry Barrier Spray</t>
  </si>
  <si>
    <t>Smith &amp; Nephew Skin Prep Aerosol</t>
  </si>
  <si>
    <t>Smith &amp; Nephew Skin Prep</t>
  </si>
  <si>
    <t>(l) Seals</t>
  </si>
  <si>
    <t>Dansac GX-TRA</t>
  </si>
  <si>
    <t>Omnigon Cohesive Seal</t>
  </si>
  <si>
    <t>Hollister Oval Convex Barrier Rings</t>
  </si>
  <si>
    <t>Coloplast Brava Mouldable Ring</t>
  </si>
  <si>
    <t>Ainscorp Salts Aloe Rings</t>
  </si>
  <si>
    <t>Ainscorp Salts Mouldable Seal</t>
  </si>
  <si>
    <t>Ainscorp Salts Dermacol</t>
  </si>
  <si>
    <t>AMSL Medicina Ace</t>
  </si>
  <si>
    <t>Omnigon Cohesive Slims</t>
  </si>
  <si>
    <t>ConvaTec Stomahesive Ostomy Seal</t>
  </si>
  <si>
    <t>Omnigon Cohesive StomaWrap</t>
  </si>
  <si>
    <t>Sutherland Medical Trio Silvex Silicone Seal</t>
  </si>
  <si>
    <t>Sutherland Medical Trio Siltac Silicone Seal</t>
  </si>
  <si>
    <t>Hollister Adapt Slim Barrier Rings</t>
  </si>
  <si>
    <t>Omnigon Welland Hyperseal Washer</t>
  </si>
  <si>
    <t>Omnigon Welland Hyperseal Washer with Manuka Honey</t>
  </si>
  <si>
    <t>New Medical  Aquaflush ACE Stoma Stopper Dressing</t>
  </si>
  <si>
    <t>Coloplast Brava Protective Seal</t>
  </si>
  <si>
    <t>Hollister Adapt CeraRings Convex (round and oval)</t>
  </si>
  <si>
    <t>Hollister Adapt CeraRings Flat</t>
  </si>
  <si>
    <t>Ainscorp Salts Mouldable Seal with Aloe</t>
  </si>
  <si>
    <t>Dansac TRE Seal</t>
  </si>
  <si>
    <t>Avanos Medical Australia Pty Ltd Corstop Ace Stoma Stopper Dressing</t>
  </si>
  <si>
    <t>(m) Miscellaneous</t>
  </si>
  <si>
    <t>Coloplast Filtrodor</t>
  </si>
  <si>
    <t>Coloplast Cathstrap</t>
  </si>
  <si>
    <t>Ebos Group Vernagel</t>
  </si>
  <si>
    <t>Omnigon Eakin Perform</t>
  </si>
  <si>
    <t>Hollister Silicone Adhesive Spray</t>
  </si>
  <si>
    <t>ConvaTec Diamonds Gelling Sachets with ActiveOne Odour Control</t>
  </si>
  <si>
    <t>Sutherland Medical TRIO Pearls Gelling &amp; Odor Control Sachets</t>
  </si>
  <si>
    <t>Group 10 - Paediatric</t>
  </si>
  <si>
    <t>(a) All</t>
  </si>
  <si>
    <t>ConvaTec Active Life Little Ones</t>
  </si>
  <si>
    <t>Hollister Moderma Flex Paediatric</t>
  </si>
  <si>
    <t>Ainscorp Salts Confidence Comfort with Flexifit</t>
  </si>
  <si>
    <t>Omnigon Pelican Neonatal</t>
  </si>
  <si>
    <t>Omnigon Pelican Paediatric</t>
  </si>
  <si>
    <t>Hollister Pouchkins</t>
  </si>
  <si>
    <t>Coloplast SenSura Mio Kids Two Piece Adhesive Coupling Drainable Pouch</t>
  </si>
  <si>
    <t>Group 11 - Fistulae</t>
  </si>
  <si>
    <t>Coloplast SenSura Magnum High Output Two-Piece System</t>
  </si>
  <si>
    <t>Coloplast High Output and Fistula Collection Bag</t>
  </si>
  <si>
    <t>Omnigon Eakin</t>
  </si>
  <si>
    <t>Omnigon Almarys Twin</t>
  </si>
  <si>
    <t>Dansac Nova 2 High Output</t>
  </si>
  <si>
    <t>Omnigon Eakin Wound Pouch</t>
  </si>
  <si>
    <t>Ainscorp Salts Confidence Wound and Fistula Pouch</t>
  </si>
  <si>
    <t>Coloplast SenSura Mio One Piece High Output Flat</t>
  </si>
  <si>
    <t>Coloplast SenSura Mio 2 Piece Flex High Output</t>
  </si>
  <si>
    <t>Coloplast SenSura Mio Two Piece Click High Output</t>
  </si>
  <si>
    <t>Coloplast SenSura Mio One Piece High Output Soft Convex</t>
  </si>
  <si>
    <t>Coloplast SenSura Mio One Piece  High Output Shallow Convexity</t>
  </si>
  <si>
    <t>Dansac NovaLife TRE Closed Convex</t>
  </si>
  <si>
    <t>ConvaTec Esteem+Drainable Clipped Pouch</t>
  </si>
  <si>
    <t>Dansac NovaLife TRE Open Convex</t>
  </si>
  <si>
    <t>Hollister FirstChoice</t>
  </si>
  <si>
    <t>Dansac NovaLife TRE Flat Baseplate</t>
  </si>
  <si>
    <t>Dansac NovaLife TRE Convex Baseplate</t>
  </si>
  <si>
    <t>Omnigon Omnigon Eakin Dot</t>
  </si>
  <si>
    <t>Angelmed Thuasne Abdominal Belt</t>
  </si>
  <si>
    <t>Coloplast SenSura Mio Kids One Piece Urostomy Pouch</t>
  </si>
  <si>
    <t>Coloplast SenSura Mio Kids One Piece Flat Drainable Pouch</t>
  </si>
  <si>
    <t>Coloplast SenSura Mio Kids Two Piece Adhesive Coupling Flat Base Plate</t>
  </si>
  <si>
    <t>Ainscorp Salts Confidence Be</t>
  </si>
  <si>
    <t>ConvaTec Esteem+ Drainable Invisiclose</t>
  </si>
  <si>
    <t>Group 11 - Fistulae Total</t>
  </si>
  <si>
    <t>Group 10 - Paediatric Total</t>
  </si>
  <si>
    <t>Group 09 - Accessories Total</t>
  </si>
  <si>
    <t>Group 08 - Alternative Systems Total</t>
  </si>
  <si>
    <t>Group 07 - Two-Piece Urostomy Total</t>
  </si>
  <si>
    <t>Group 06 - Two-Piece Drainable Total</t>
  </si>
  <si>
    <t>Group 05 - Two-Piece Closed Total</t>
  </si>
  <si>
    <t>Group 04 - Two-Piece Baseplate Total</t>
  </si>
  <si>
    <t>Group 03 - One-Piece Urostomy Total</t>
  </si>
  <si>
    <t>Group 02 - One-Piece Drainable Total</t>
  </si>
  <si>
    <t>Group 01 - One-Piece Closed Total</t>
  </si>
  <si>
    <t>Total (all Groups)</t>
  </si>
  <si>
    <t>Main Group</t>
  </si>
  <si>
    <t>Total Quantity</t>
  </si>
  <si>
    <t>Total Cost</t>
  </si>
  <si>
    <t>Admin Fee @2.75%</t>
  </si>
  <si>
    <t>GST on Admin @10%</t>
  </si>
  <si>
    <t>Total (including Admin Fee and GST)</t>
  </si>
  <si>
    <t>Subroup</t>
  </si>
  <si>
    <t xml:space="preserve">(b) Flat Baseplate </t>
  </si>
  <si>
    <t xml:space="preserve">(c) Convex Baseplate </t>
  </si>
  <si>
    <t xml:space="preserve">(a) Flat Baseplate </t>
  </si>
  <si>
    <t xml:space="preserve">(a) Mechanical Coupling - Flat </t>
  </si>
  <si>
    <t xml:space="preserve">(b) Mechanical Coupling - Extended Wear </t>
  </si>
  <si>
    <t xml:space="preserve">(c) Mechanical Coupling - Convex </t>
  </si>
  <si>
    <t xml:space="preserve">(d) Adhesive Coupling - Flat </t>
  </si>
  <si>
    <t xml:space="preserve">(f) Adhesive Coupling - Convex </t>
  </si>
  <si>
    <t xml:space="preserve">(a) Mechanical Coupling </t>
  </si>
  <si>
    <t xml:space="preserve">(b) Adhesive Coupling </t>
  </si>
  <si>
    <t xml:space="preserve">(a) Plug Systems </t>
  </si>
  <si>
    <t xml:space="preserve">(b) Irrigation </t>
  </si>
  <si>
    <t xml:space="preserve">(c) Catheters </t>
  </si>
  <si>
    <t xml:space="preserve">(a) Adhesive Barrier </t>
  </si>
  <si>
    <t xml:space="preserve">(b) Belts </t>
  </si>
  <si>
    <t xml:space="preserve">(c) Clamps &amp; Clips </t>
  </si>
  <si>
    <t xml:space="preserve">(d) Cleansers &amp; Solvents </t>
  </si>
  <si>
    <t xml:space="preserve">(e) Convexity Inserts </t>
  </si>
  <si>
    <t xml:space="preserve">(f) Creams &amp; Ointments </t>
  </si>
  <si>
    <t xml:space="preserve">(g) Deodorants </t>
  </si>
  <si>
    <t xml:space="preserve">(h) Hernia Support Belts &amp; Garments </t>
  </si>
  <si>
    <t xml:space="preserve">(i) Night Drainage </t>
  </si>
  <si>
    <t xml:space="preserve">(j) Powders &amp; Pastes </t>
  </si>
  <si>
    <t xml:space="preserve">(k) Protective Films </t>
  </si>
  <si>
    <t xml:space="preserve">(l) Seals </t>
  </si>
  <si>
    <t xml:space="preserve">(m) Miscellaneous </t>
  </si>
  <si>
    <t>Hollister Moderma Flex CeraPlus Multi-Chamber Urostomy Firm Convex</t>
  </si>
  <si>
    <t>Hollister Karaya 4</t>
  </si>
  <si>
    <t>Omnigon Flair 1</t>
  </si>
  <si>
    <t>Omnigon Welland Aurum 1</t>
  </si>
  <si>
    <t xml:space="preserve">03807J </t>
  </si>
  <si>
    <t xml:space="preserve">03849N </t>
  </si>
  <si>
    <t xml:space="preserve">03871R </t>
  </si>
  <si>
    <t xml:space="preserve">80092J </t>
  </si>
  <si>
    <t xml:space="preserve">03582M </t>
  </si>
  <si>
    <t xml:space="preserve">03791M </t>
  </si>
  <si>
    <t xml:space="preserve">03500F </t>
  </si>
  <si>
    <t xml:space="preserve">03524L </t>
  </si>
  <si>
    <t xml:space="preserve">03546P </t>
  </si>
  <si>
    <t xml:space="preserve">03615G </t>
  </si>
  <si>
    <t xml:space="preserve">03620M </t>
  </si>
  <si>
    <t xml:space="preserve">03714L </t>
  </si>
  <si>
    <t xml:space="preserve">03801C </t>
  </si>
  <si>
    <t xml:space="preserve">03802D </t>
  </si>
  <si>
    <t xml:space="preserve">03803E </t>
  </si>
  <si>
    <t xml:space="preserve">03933B </t>
  </si>
  <si>
    <t xml:space="preserve">03934C </t>
  </si>
  <si>
    <t xml:space="preserve">03991C </t>
  </si>
  <si>
    <t xml:space="preserve">05672M </t>
  </si>
  <si>
    <t xml:space="preserve">05677T </t>
  </si>
  <si>
    <t xml:space="preserve">05692N </t>
  </si>
  <si>
    <t xml:space="preserve">05695R </t>
  </si>
  <si>
    <t xml:space="preserve">05696T </t>
  </si>
  <si>
    <t xml:space="preserve">05697W </t>
  </si>
  <si>
    <t xml:space="preserve">09781T </t>
  </si>
  <si>
    <t xml:space="preserve">09783X </t>
  </si>
  <si>
    <t xml:space="preserve">09830J </t>
  </si>
  <si>
    <t xml:space="preserve">09833M </t>
  </si>
  <si>
    <t xml:space="preserve">09860Y </t>
  </si>
  <si>
    <t xml:space="preserve">09917Y </t>
  </si>
  <si>
    <t xml:space="preserve">09926K </t>
  </si>
  <si>
    <t xml:space="preserve">09959E </t>
  </si>
  <si>
    <t xml:space="preserve">09990T </t>
  </si>
  <si>
    <t xml:space="preserve">80003Q </t>
  </si>
  <si>
    <t xml:space="preserve">80019M </t>
  </si>
  <si>
    <t xml:space="preserve">80021P </t>
  </si>
  <si>
    <t xml:space="preserve">80027Y </t>
  </si>
  <si>
    <t xml:space="preserve">80064X </t>
  </si>
  <si>
    <t xml:space="preserve">80093K </t>
  </si>
  <si>
    <t xml:space="preserve">80104B </t>
  </si>
  <si>
    <t xml:space="preserve">80105C </t>
  </si>
  <si>
    <t xml:space="preserve">80146F </t>
  </si>
  <si>
    <t xml:space="preserve">80194R </t>
  </si>
  <si>
    <t xml:space="preserve">03529R </t>
  </si>
  <si>
    <t xml:space="preserve">03579J </t>
  </si>
  <si>
    <t xml:space="preserve">03930W </t>
  </si>
  <si>
    <t xml:space="preserve">03945P </t>
  </si>
  <si>
    <t xml:space="preserve">03948T </t>
  </si>
  <si>
    <t xml:space="preserve">03952B </t>
  </si>
  <si>
    <t xml:space="preserve">03987W </t>
  </si>
  <si>
    <t xml:space="preserve">05693P </t>
  </si>
  <si>
    <t xml:space="preserve">05694Q </t>
  </si>
  <si>
    <t xml:space="preserve">09851L </t>
  </si>
  <si>
    <t xml:space="preserve">09861B </t>
  </si>
  <si>
    <t xml:space="preserve">09943H </t>
  </si>
  <si>
    <t xml:space="preserve">09945K </t>
  </si>
  <si>
    <t xml:space="preserve">80001N </t>
  </si>
  <si>
    <t xml:space="preserve">80017K </t>
  </si>
  <si>
    <t xml:space="preserve">80037L </t>
  </si>
  <si>
    <t xml:space="preserve">80038M </t>
  </si>
  <si>
    <t xml:space="preserve">80045X </t>
  </si>
  <si>
    <t xml:space="preserve">80063W </t>
  </si>
  <si>
    <t xml:space="preserve">80065Y </t>
  </si>
  <si>
    <t xml:space="preserve">80106D </t>
  </si>
  <si>
    <t xml:space="preserve">80107E </t>
  </si>
  <si>
    <t xml:space="preserve">80132L </t>
  </si>
  <si>
    <t xml:space="preserve">80143C </t>
  </si>
  <si>
    <t xml:space="preserve">80145E </t>
  </si>
  <si>
    <t xml:space="preserve">80166G </t>
  </si>
  <si>
    <t xml:space="preserve">80193Q </t>
  </si>
  <si>
    <t xml:space="preserve">80200C </t>
  </si>
  <si>
    <t xml:space="preserve">03618K </t>
  </si>
  <si>
    <t xml:space="preserve">03636J </t>
  </si>
  <si>
    <t xml:space="preserve">03688D </t>
  </si>
  <si>
    <t xml:space="preserve">03699Q </t>
  </si>
  <si>
    <t xml:space="preserve">03732K </t>
  </si>
  <si>
    <t xml:space="preserve">03761Y </t>
  </si>
  <si>
    <t xml:space="preserve">03762B </t>
  </si>
  <si>
    <t xml:space="preserve">03852R </t>
  </si>
  <si>
    <t xml:space="preserve">03864J </t>
  </si>
  <si>
    <t xml:space="preserve">03873W </t>
  </si>
  <si>
    <t xml:space="preserve">03931X </t>
  </si>
  <si>
    <t xml:space="preserve">03954D </t>
  </si>
  <si>
    <t xml:space="preserve">03998K </t>
  </si>
  <si>
    <t xml:space="preserve">05678W </t>
  </si>
  <si>
    <t xml:space="preserve">05687H </t>
  </si>
  <si>
    <t xml:space="preserve">05698X </t>
  </si>
  <si>
    <t xml:space="preserve">09772H </t>
  </si>
  <si>
    <t xml:space="preserve">09780R </t>
  </si>
  <si>
    <t xml:space="preserve">09788E </t>
  </si>
  <si>
    <t xml:space="preserve">09829H </t>
  </si>
  <si>
    <t xml:space="preserve">09862C </t>
  </si>
  <si>
    <t xml:space="preserve">09863D </t>
  </si>
  <si>
    <t xml:space="preserve">09893Q </t>
  </si>
  <si>
    <t xml:space="preserve">09911P </t>
  </si>
  <si>
    <t xml:space="preserve">09912Q </t>
  </si>
  <si>
    <t xml:space="preserve">09914T </t>
  </si>
  <si>
    <t xml:space="preserve">09947M </t>
  </si>
  <si>
    <t xml:space="preserve">09951R </t>
  </si>
  <si>
    <t xml:space="preserve">09996D </t>
  </si>
  <si>
    <t xml:space="preserve">80004R </t>
  </si>
  <si>
    <t xml:space="preserve">80022Q </t>
  </si>
  <si>
    <t xml:space="preserve">80047B </t>
  </si>
  <si>
    <t xml:space="preserve">80067C </t>
  </si>
  <si>
    <t xml:space="preserve">80069E </t>
  </si>
  <si>
    <t xml:space="preserve">80094L </t>
  </si>
  <si>
    <t xml:space="preserve">80108F </t>
  </si>
  <si>
    <t xml:space="preserve">80109G </t>
  </si>
  <si>
    <t xml:space="preserve">80176T </t>
  </si>
  <si>
    <t xml:space="preserve">80185G </t>
  </si>
  <si>
    <t xml:space="preserve">80187J </t>
  </si>
  <si>
    <t xml:space="preserve">80192P </t>
  </si>
  <si>
    <t xml:space="preserve">80195T </t>
  </si>
  <si>
    <t xml:space="preserve">03932Y </t>
  </si>
  <si>
    <t xml:space="preserve">03946Q </t>
  </si>
  <si>
    <t xml:space="preserve">03949W </t>
  </si>
  <si>
    <t xml:space="preserve">03988X </t>
  </si>
  <si>
    <t xml:space="preserve">03993E </t>
  </si>
  <si>
    <t xml:space="preserve">05675Q </t>
  </si>
  <si>
    <t xml:space="preserve">05699Y </t>
  </si>
  <si>
    <t xml:space="preserve">09779Q </t>
  </si>
  <si>
    <t xml:space="preserve">09850K </t>
  </si>
  <si>
    <t xml:space="preserve">09885G </t>
  </si>
  <si>
    <t xml:space="preserve">09894R </t>
  </si>
  <si>
    <t xml:space="preserve">09920D </t>
  </si>
  <si>
    <t xml:space="preserve">09944J </t>
  </si>
  <si>
    <t xml:space="preserve">09948N </t>
  </si>
  <si>
    <t xml:space="preserve">09961G </t>
  </si>
  <si>
    <t xml:space="preserve">80000M </t>
  </si>
  <si>
    <t xml:space="preserve">80039N </t>
  </si>
  <si>
    <t xml:space="preserve">80040P </t>
  </si>
  <si>
    <t xml:space="preserve">80041Q </t>
  </si>
  <si>
    <t xml:space="preserve">80048C </t>
  </si>
  <si>
    <t xml:space="preserve">80066B </t>
  </si>
  <si>
    <t xml:space="preserve">80110H </t>
  </si>
  <si>
    <t xml:space="preserve">80111J </t>
  </si>
  <si>
    <t xml:space="preserve">80112K </t>
  </si>
  <si>
    <t xml:space="preserve">80113L </t>
  </si>
  <si>
    <t xml:space="preserve">80134N </t>
  </si>
  <si>
    <t xml:space="preserve">80142B </t>
  </si>
  <si>
    <t xml:space="preserve">80148H </t>
  </si>
  <si>
    <t xml:space="preserve">80167H </t>
  </si>
  <si>
    <t xml:space="preserve">80191N </t>
  </si>
  <si>
    <t xml:space="preserve">80199B </t>
  </si>
  <si>
    <t xml:space="preserve">03593D </t>
  </si>
  <si>
    <t xml:space="preserve">03616H </t>
  </si>
  <si>
    <t xml:space="preserve">03624R </t>
  </si>
  <si>
    <t xml:space="preserve">03658M </t>
  </si>
  <si>
    <t xml:space="preserve">03661Q </t>
  </si>
  <si>
    <t xml:space="preserve">03935D </t>
  </si>
  <si>
    <t xml:space="preserve">03936E </t>
  </si>
  <si>
    <t xml:space="preserve">03937F </t>
  </si>
  <si>
    <t xml:space="preserve">03999L </t>
  </si>
  <si>
    <t xml:space="preserve">05688J </t>
  </si>
  <si>
    <t xml:space="preserve">09757M </t>
  </si>
  <si>
    <t xml:space="preserve">09758N </t>
  </si>
  <si>
    <t xml:space="preserve">09784Y </t>
  </si>
  <si>
    <t xml:space="preserve">09787D </t>
  </si>
  <si>
    <t xml:space="preserve">09801W </t>
  </si>
  <si>
    <t xml:space="preserve">09802X </t>
  </si>
  <si>
    <t xml:space="preserve">09824C </t>
  </si>
  <si>
    <t xml:space="preserve">09849J </t>
  </si>
  <si>
    <t xml:space="preserve">09895T </t>
  </si>
  <si>
    <t xml:space="preserve">09997E </t>
  </si>
  <si>
    <t xml:space="preserve">80095M </t>
  </si>
  <si>
    <t xml:space="preserve">80114M </t>
  </si>
  <si>
    <t xml:space="preserve">80116P </t>
  </si>
  <si>
    <t xml:space="preserve">80117Q </t>
  </si>
  <si>
    <t xml:space="preserve">03592C </t>
  </si>
  <si>
    <t xml:space="preserve">03597H </t>
  </si>
  <si>
    <t xml:space="preserve">03623Q </t>
  </si>
  <si>
    <t xml:space="preserve">03628Y </t>
  </si>
  <si>
    <t xml:space="preserve">03837Y </t>
  </si>
  <si>
    <t xml:space="preserve">03947R </t>
  </si>
  <si>
    <t xml:space="preserve">03950X </t>
  </si>
  <si>
    <t xml:space="preserve">09777N </t>
  </si>
  <si>
    <t xml:space="preserve">09803Y </t>
  </si>
  <si>
    <t xml:space="preserve">09826E </t>
  </si>
  <si>
    <t xml:space="preserve">09898Y </t>
  </si>
  <si>
    <t xml:space="preserve">09918B </t>
  </si>
  <si>
    <t xml:space="preserve">09942G </t>
  </si>
  <si>
    <t xml:space="preserve">09998F </t>
  </si>
  <si>
    <t xml:space="preserve">80043T </t>
  </si>
  <si>
    <t xml:space="preserve">80044W </t>
  </si>
  <si>
    <t xml:space="preserve">80046Y </t>
  </si>
  <si>
    <t xml:space="preserve">80118R </t>
  </si>
  <si>
    <t xml:space="preserve">80119T </t>
  </si>
  <si>
    <t xml:space="preserve">80131K </t>
  </si>
  <si>
    <t xml:space="preserve">80144D </t>
  </si>
  <si>
    <t xml:space="preserve">80168J </t>
  </si>
  <si>
    <t xml:space="preserve">80196W </t>
  </si>
  <si>
    <t xml:space="preserve">80210N </t>
  </si>
  <si>
    <t xml:space="preserve">03601M </t>
  </si>
  <si>
    <t xml:space="preserve">03644T </t>
  </si>
  <si>
    <t xml:space="preserve">03752L </t>
  </si>
  <si>
    <t xml:space="preserve">03763C </t>
  </si>
  <si>
    <t xml:space="preserve">03777T </t>
  </si>
  <si>
    <t xml:space="preserve">03779X </t>
  </si>
  <si>
    <t xml:space="preserve">03815T </t>
  </si>
  <si>
    <t xml:space="preserve">03865K </t>
  </si>
  <si>
    <t xml:space="preserve">05671L </t>
  </si>
  <si>
    <t xml:space="preserve">05679X </t>
  </si>
  <si>
    <t xml:space="preserve">05680Y </t>
  </si>
  <si>
    <t xml:space="preserve">09874Q </t>
  </si>
  <si>
    <t xml:space="preserve">09877W </t>
  </si>
  <si>
    <t xml:space="preserve">09994B </t>
  </si>
  <si>
    <t xml:space="preserve">80011D </t>
  </si>
  <si>
    <t xml:space="preserve">80025W </t>
  </si>
  <si>
    <t xml:space="preserve">80057M </t>
  </si>
  <si>
    <t xml:space="preserve">80087D </t>
  </si>
  <si>
    <t xml:space="preserve">80088E </t>
  </si>
  <si>
    <t xml:space="preserve">80091H </t>
  </si>
  <si>
    <t xml:space="preserve">80120W </t>
  </si>
  <si>
    <t xml:space="preserve">80201D </t>
  </si>
  <si>
    <t xml:space="preserve">03643R </t>
  </si>
  <si>
    <t xml:space="preserve">03680Q </t>
  </si>
  <si>
    <t xml:space="preserve">03938G </t>
  </si>
  <si>
    <t xml:space="preserve">03956F </t>
  </si>
  <si>
    <t xml:space="preserve">09901D </t>
  </si>
  <si>
    <t xml:space="preserve">09903F </t>
  </si>
  <si>
    <t xml:space="preserve">80049D </t>
  </si>
  <si>
    <t xml:space="preserve">80062T </t>
  </si>
  <si>
    <t xml:space="preserve">80121X </t>
  </si>
  <si>
    <t xml:space="preserve">03559H </t>
  </si>
  <si>
    <t xml:space="preserve">03594E </t>
  </si>
  <si>
    <t xml:space="preserve">03626W </t>
  </si>
  <si>
    <t xml:space="preserve">03630C </t>
  </si>
  <si>
    <t xml:space="preserve">03866L </t>
  </si>
  <si>
    <t xml:space="preserve">03867M </t>
  </si>
  <si>
    <t xml:space="preserve">03939H </t>
  </si>
  <si>
    <t xml:space="preserve">03941K </t>
  </si>
  <si>
    <t xml:space="preserve">05681B </t>
  </si>
  <si>
    <t xml:space="preserve">05682C </t>
  </si>
  <si>
    <t xml:space="preserve">09889L </t>
  </si>
  <si>
    <t xml:space="preserve">09899B </t>
  </si>
  <si>
    <t xml:space="preserve">09902E </t>
  </si>
  <si>
    <t xml:space="preserve">09941F </t>
  </si>
  <si>
    <t xml:space="preserve">09986N </t>
  </si>
  <si>
    <t xml:space="preserve">80035J </t>
  </si>
  <si>
    <t xml:space="preserve">80036K </t>
  </si>
  <si>
    <t xml:space="preserve">80050E </t>
  </si>
  <si>
    <t xml:space="preserve">80061R </t>
  </si>
  <si>
    <t xml:space="preserve">80068D </t>
  </si>
  <si>
    <t xml:space="preserve">80078P </t>
  </si>
  <si>
    <t xml:space="preserve">80085B </t>
  </si>
  <si>
    <t xml:space="preserve">80086C </t>
  </si>
  <si>
    <t xml:space="preserve">80122Y </t>
  </si>
  <si>
    <t xml:space="preserve">80129H </t>
  </si>
  <si>
    <t xml:space="preserve">80130J </t>
  </si>
  <si>
    <t xml:space="preserve">80202E </t>
  </si>
  <si>
    <t xml:space="preserve">80205H </t>
  </si>
  <si>
    <t xml:space="preserve">03877C </t>
  </si>
  <si>
    <t xml:space="preserve">05689K </t>
  </si>
  <si>
    <t xml:space="preserve">05690L </t>
  </si>
  <si>
    <t xml:space="preserve">09769E </t>
  </si>
  <si>
    <t xml:space="preserve">09771G </t>
  </si>
  <si>
    <t xml:space="preserve">09786C </t>
  </si>
  <si>
    <t xml:space="preserve">09789F </t>
  </si>
  <si>
    <t xml:space="preserve">09806D </t>
  </si>
  <si>
    <t xml:space="preserve">09871M </t>
  </si>
  <si>
    <t xml:space="preserve">09908L </t>
  </si>
  <si>
    <t xml:space="preserve">09936Y </t>
  </si>
  <si>
    <t xml:space="preserve">09937B </t>
  </si>
  <si>
    <t xml:space="preserve">09957C </t>
  </si>
  <si>
    <t xml:space="preserve">80010C </t>
  </si>
  <si>
    <t xml:space="preserve">03984Q </t>
  </si>
  <si>
    <t xml:space="preserve">09819T </t>
  </si>
  <si>
    <t xml:space="preserve">09827F </t>
  </si>
  <si>
    <t xml:space="preserve">09832L </t>
  </si>
  <si>
    <t xml:space="preserve">09890M </t>
  </si>
  <si>
    <t xml:space="preserve">09922F </t>
  </si>
  <si>
    <t xml:space="preserve">09925J </t>
  </si>
  <si>
    <t xml:space="preserve">80042R </t>
  </si>
  <si>
    <t xml:space="preserve">03611C </t>
  </si>
  <si>
    <t xml:space="preserve">03649C </t>
  </si>
  <si>
    <t xml:space="preserve">03753M </t>
  </si>
  <si>
    <t xml:space="preserve">03758T </t>
  </si>
  <si>
    <t xml:space="preserve">03780Y </t>
  </si>
  <si>
    <t xml:space="preserve">03808K </t>
  </si>
  <si>
    <t xml:space="preserve">03813Q </t>
  </si>
  <si>
    <t xml:space="preserve">03868N </t>
  </si>
  <si>
    <t xml:space="preserve">05683D </t>
  </si>
  <si>
    <t xml:space="preserve">09791H </t>
  </si>
  <si>
    <t xml:space="preserve">09800T </t>
  </si>
  <si>
    <t xml:space="preserve">09875R </t>
  </si>
  <si>
    <t xml:space="preserve">09946L </t>
  </si>
  <si>
    <t xml:space="preserve">09960F </t>
  </si>
  <si>
    <t xml:space="preserve">09992X </t>
  </si>
  <si>
    <t xml:space="preserve">09995C </t>
  </si>
  <si>
    <t xml:space="preserve">80014G </t>
  </si>
  <si>
    <t xml:space="preserve">80082W </t>
  </si>
  <si>
    <t xml:space="preserve">80083X </t>
  </si>
  <si>
    <t xml:space="preserve">80097P </t>
  </si>
  <si>
    <t xml:space="preserve">80123B </t>
  </si>
  <si>
    <t xml:space="preserve">03967T </t>
  </si>
  <si>
    <t xml:space="preserve">03970Y </t>
  </si>
  <si>
    <t xml:space="preserve">03971B </t>
  </si>
  <si>
    <t xml:space="preserve">05684E </t>
  </si>
  <si>
    <t xml:space="preserve">09768D </t>
  </si>
  <si>
    <t xml:space="preserve">09808F </t>
  </si>
  <si>
    <t xml:space="preserve">09873P </t>
  </si>
  <si>
    <t xml:space="preserve">09935X </t>
  </si>
  <si>
    <t xml:space="preserve">09956B </t>
  </si>
  <si>
    <t xml:space="preserve">80015H </t>
  </si>
  <si>
    <t xml:space="preserve">03610B </t>
  </si>
  <si>
    <t xml:space="preserve">03759W </t>
  </si>
  <si>
    <t xml:space="preserve">03764D </t>
  </si>
  <si>
    <t xml:space="preserve">03781B </t>
  </si>
  <si>
    <t xml:space="preserve">03853T </t>
  </si>
  <si>
    <t xml:space="preserve">03860E </t>
  </si>
  <si>
    <t xml:space="preserve">03869P </t>
  </si>
  <si>
    <t xml:space="preserve">03874X </t>
  </si>
  <si>
    <t xml:space="preserve">03942L </t>
  </si>
  <si>
    <t xml:space="preserve">05685F </t>
  </si>
  <si>
    <t xml:space="preserve">09852M </t>
  </si>
  <si>
    <t xml:space="preserve">09876T </t>
  </si>
  <si>
    <t xml:space="preserve">09910N </t>
  </si>
  <si>
    <t xml:space="preserve">09949P </t>
  </si>
  <si>
    <t xml:space="preserve">09987P </t>
  </si>
  <si>
    <t xml:space="preserve">09991W </t>
  </si>
  <si>
    <t xml:space="preserve">09993Y </t>
  </si>
  <si>
    <t xml:space="preserve">80026X </t>
  </si>
  <si>
    <t xml:space="preserve">80081T </t>
  </si>
  <si>
    <t xml:space="preserve">80084Y </t>
  </si>
  <si>
    <t xml:space="preserve">80100T </t>
  </si>
  <si>
    <t xml:space="preserve">80124C </t>
  </si>
  <si>
    <t xml:space="preserve">05686G </t>
  </si>
  <si>
    <t xml:space="preserve">09766B </t>
  </si>
  <si>
    <t xml:space="preserve">09790G </t>
  </si>
  <si>
    <t xml:space="preserve">09797P </t>
  </si>
  <si>
    <t xml:space="preserve">09807E </t>
  </si>
  <si>
    <t xml:space="preserve">09872N </t>
  </si>
  <si>
    <t xml:space="preserve">09921E </t>
  </si>
  <si>
    <t xml:space="preserve">09938C </t>
  </si>
  <si>
    <t xml:space="preserve">80012E </t>
  </si>
  <si>
    <t xml:space="preserve">03648B </t>
  </si>
  <si>
    <t xml:space="preserve">03726D </t>
  </si>
  <si>
    <t xml:space="preserve">03727E </t>
  </si>
  <si>
    <t xml:space="preserve">03728F </t>
  </si>
  <si>
    <t xml:space="preserve">03747F </t>
  </si>
  <si>
    <t xml:space="preserve">03756Q </t>
  </si>
  <si>
    <t xml:space="preserve">03814R </t>
  </si>
  <si>
    <t xml:space="preserve">03940J </t>
  </si>
  <si>
    <t xml:space="preserve">09919C </t>
  </si>
  <si>
    <t xml:space="preserve">09952T </t>
  </si>
  <si>
    <t xml:space="preserve">80013F </t>
  </si>
  <si>
    <t xml:space="preserve">80018L </t>
  </si>
  <si>
    <t xml:space="preserve">80024T </t>
  </si>
  <si>
    <t xml:space="preserve">80077N </t>
  </si>
  <si>
    <t xml:space="preserve">80080R </t>
  </si>
  <si>
    <t xml:space="preserve">03641P </t>
  </si>
  <si>
    <t xml:space="preserve">09845E </t>
  </si>
  <si>
    <t xml:space="preserve">80101W </t>
  </si>
  <si>
    <t xml:space="preserve">80163D </t>
  </si>
  <si>
    <t xml:space="preserve">80179Y </t>
  </si>
  <si>
    <t xml:space="preserve">03809L </t>
  </si>
  <si>
    <t xml:space="preserve">03824G </t>
  </si>
  <si>
    <t xml:space="preserve">03825H </t>
  </si>
  <si>
    <t xml:space="preserve">03895B </t>
  </si>
  <si>
    <t xml:space="preserve">03911W </t>
  </si>
  <si>
    <t xml:space="preserve">03912X </t>
  </si>
  <si>
    <t xml:space="preserve">03914B </t>
  </si>
  <si>
    <t xml:space="preserve">03916D </t>
  </si>
  <si>
    <t xml:space="preserve">03968W </t>
  </si>
  <si>
    <t xml:space="preserve">03974E </t>
  </si>
  <si>
    <t xml:space="preserve">03975F </t>
  </si>
  <si>
    <t xml:space="preserve">03976G </t>
  </si>
  <si>
    <t xml:space="preserve">09804B </t>
  </si>
  <si>
    <t xml:space="preserve">09848H </t>
  </si>
  <si>
    <t xml:space="preserve">80052G </t>
  </si>
  <si>
    <t xml:space="preserve">03671F </t>
  </si>
  <si>
    <t xml:space="preserve">09755K </t>
  </si>
  <si>
    <t xml:space="preserve">09822Y </t>
  </si>
  <si>
    <t xml:space="preserve">09867H </t>
  </si>
  <si>
    <t xml:space="preserve">09869K </t>
  </si>
  <si>
    <t xml:space="preserve">09870L </t>
  </si>
  <si>
    <t xml:space="preserve">09962H </t>
  </si>
  <si>
    <t xml:space="preserve">80151L </t>
  </si>
  <si>
    <t xml:space="preserve">80157T </t>
  </si>
  <si>
    <t xml:space="preserve">80158W </t>
  </si>
  <si>
    <t xml:space="preserve">80184F </t>
  </si>
  <si>
    <t xml:space="preserve">03508P </t>
  </si>
  <si>
    <t xml:space="preserve">03509Q </t>
  </si>
  <si>
    <t xml:space="preserve">03530T </t>
  </si>
  <si>
    <t xml:space="preserve">03532X </t>
  </si>
  <si>
    <t xml:space="preserve">03558G </t>
  </si>
  <si>
    <t xml:space="preserve">03580K </t>
  </si>
  <si>
    <t xml:space="preserve">03581L </t>
  </si>
  <si>
    <t xml:space="preserve">03897D </t>
  </si>
  <si>
    <t xml:space="preserve">03944N </t>
  </si>
  <si>
    <t xml:space="preserve">03955E </t>
  </si>
  <si>
    <t xml:space="preserve">03957G </t>
  </si>
  <si>
    <t xml:space="preserve">05691M </t>
  </si>
  <si>
    <t xml:space="preserve">09853N </t>
  </si>
  <si>
    <t xml:space="preserve">09966M </t>
  </si>
  <si>
    <t xml:space="preserve">80054J </t>
  </si>
  <si>
    <t xml:space="preserve">80075L </t>
  </si>
  <si>
    <t xml:space="preserve">80076M </t>
  </si>
  <si>
    <t xml:space="preserve">80138T </t>
  </si>
  <si>
    <t xml:space="preserve">80141Y </t>
  </si>
  <si>
    <t xml:space="preserve">80147G </t>
  </si>
  <si>
    <t xml:space="preserve">80188K </t>
  </si>
  <si>
    <t xml:space="preserve">03792N </t>
  </si>
  <si>
    <t xml:space="preserve">03816W </t>
  </si>
  <si>
    <t xml:space="preserve">03887N </t>
  </si>
  <si>
    <t xml:space="preserve">03890R </t>
  </si>
  <si>
    <t xml:space="preserve">03898E </t>
  </si>
  <si>
    <t xml:space="preserve">09760Q </t>
  </si>
  <si>
    <t xml:space="preserve">09834N </t>
  </si>
  <si>
    <t xml:space="preserve">09900C </t>
  </si>
  <si>
    <t xml:space="preserve">03651E </t>
  </si>
  <si>
    <t xml:space="preserve">03760X </t>
  </si>
  <si>
    <t xml:space="preserve">03810M </t>
  </si>
  <si>
    <t xml:space="preserve">03859D </t>
  </si>
  <si>
    <t xml:space="preserve">03520G </t>
  </si>
  <si>
    <t xml:space="preserve">03522J </t>
  </si>
  <si>
    <t xml:space="preserve">03542K </t>
  </si>
  <si>
    <t xml:space="preserve">03554C </t>
  </si>
  <si>
    <t xml:space="preserve">03555D </t>
  </si>
  <si>
    <t xml:space="preserve">03568T </t>
  </si>
  <si>
    <t xml:space="preserve">03716N </t>
  </si>
  <si>
    <t xml:space="preserve">03767G </t>
  </si>
  <si>
    <t xml:space="preserve">03775Q </t>
  </si>
  <si>
    <t xml:space="preserve">03786G </t>
  </si>
  <si>
    <t xml:space="preserve">03902J </t>
  </si>
  <si>
    <t xml:space="preserve">03903K </t>
  </si>
  <si>
    <t xml:space="preserve">09854P </t>
  </si>
  <si>
    <t xml:space="preserve">09882D </t>
  </si>
  <si>
    <t xml:space="preserve">09981H </t>
  </si>
  <si>
    <t xml:space="preserve">09983K </t>
  </si>
  <si>
    <t xml:space="preserve">80005T </t>
  </si>
  <si>
    <t xml:space="preserve">80006W </t>
  </si>
  <si>
    <t xml:space="preserve">80051F </t>
  </si>
  <si>
    <t xml:space="preserve">80059P </t>
  </si>
  <si>
    <t xml:space="preserve">80071G </t>
  </si>
  <si>
    <t xml:space="preserve">80125D </t>
  </si>
  <si>
    <t xml:space="preserve">80152M </t>
  </si>
  <si>
    <t xml:space="preserve">80154P </t>
  </si>
  <si>
    <t xml:space="preserve">03669D </t>
  </si>
  <si>
    <t xml:space="preserve">03526N </t>
  </si>
  <si>
    <t xml:space="preserve">03528Q </t>
  </si>
  <si>
    <t xml:space="preserve">03557F </t>
  </si>
  <si>
    <t xml:space="preserve">03787H </t>
  </si>
  <si>
    <t xml:space="preserve">03829M </t>
  </si>
  <si>
    <t xml:space="preserve">03979K </t>
  </si>
  <si>
    <t xml:space="preserve">09858W </t>
  </si>
  <si>
    <t xml:space="preserve">09907K </t>
  </si>
  <si>
    <t xml:space="preserve">09933T </t>
  </si>
  <si>
    <t xml:space="preserve">09934W </t>
  </si>
  <si>
    <t xml:space="preserve">03514Y </t>
  </si>
  <si>
    <t xml:space="preserve">03516C </t>
  </si>
  <si>
    <t xml:space="preserve">03517D </t>
  </si>
  <si>
    <t xml:space="preserve">03518E </t>
  </si>
  <si>
    <t xml:space="preserve">03798X </t>
  </si>
  <si>
    <t xml:space="preserve">03811N </t>
  </si>
  <si>
    <t xml:space="preserve">03872T </t>
  </si>
  <si>
    <t xml:space="preserve">09823B </t>
  </si>
  <si>
    <t xml:space="preserve">09855Q </t>
  </si>
  <si>
    <t xml:space="preserve">09954X </t>
  </si>
  <si>
    <t xml:space="preserve">09988Q </t>
  </si>
  <si>
    <t xml:space="preserve">80016J </t>
  </si>
  <si>
    <t xml:space="preserve">80029C </t>
  </si>
  <si>
    <t xml:space="preserve">03858C </t>
  </si>
  <si>
    <t xml:space="preserve">03982N </t>
  </si>
  <si>
    <t xml:space="preserve">03983P </t>
  </si>
  <si>
    <t xml:space="preserve">09752G </t>
  </si>
  <si>
    <t xml:space="preserve">09753H </t>
  </si>
  <si>
    <t xml:space="preserve">09785B </t>
  </si>
  <si>
    <t xml:space="preserve">09794L </t>
  </si>
  <si>
    <t xml:space="preserve">09795M </t>
  </si>
  <si>
    <t xml:space="preserve">09796N </t>
  </si>
  <si>
    <t xml:space="preserve">09835P </t>
  </si>
  <si>
    <t xml:space="preserve">09856R </t>
  </si>
  <si>
    <t xml:space="preserve">09883E </t>
  </si>
  <si>
    <t xml:space="preserve">09958D </t>
  </si>
  <si>
    <t xml:space="preserve">09980G </t>
  </si>
  <si>
    <t xml:space="preserve">80102X </t>
  </si>
  <si>
    <t xml:space="preserve">80173P </t>
  </si>
  <si>
    <t xml:space="preserve">03652F </t>
  </si>
  <si>
    <t xml:space="preserve">03653G </t>
  </si>
  <si>
    <t xml:space="preserve">03674J </t>
  </si>
  <si>
    <t xml:space="preserve">03800B </t>
  </si>
  <si>
    <t xml:space="preserve">03863H </t>
  </si>
  <si>
    <t xml:space="preserve">03888P </t>
  </si>
  <si>
    <t xml:space="preserve">03951Y </t>
  </si>
  <si>
    <t xml:space="preserve">09761R </t>
  </si>
  <si>
    <t xml:space="preserve">09878X </t>
  </si>
  <si>
    <t xml:space="preserve">80073J </t>
  </si>
  <si>
    <t xml:space="preserve">03503J </t>
  </si>
  <si>
    <t xml:space="preserve">03511T </t>
  </si>
  <si>
    <t xml:space="preserve">03534B </t>
  </si>
  <si>
    <t xml:space="preserve">03535C </t>
  </si>
  <si>
    <t xml:space="preserve">03552Y </t>
  </si>
  <si>
    <t xml:space="preserve">03556E </t>
  </si>
  <si>
    <t xml:space="preserve">03571Y </t>
  </si>
  <si>
    <t xml:space="preserve">03959J </t>
  </si>
  <si>
    <t xml:space="preserve">03978J </t>
  </si>
  <si>
    <t xml:space="preserve">04000M </t>
  </si>
  <si>
    <t xml:space="preserve">09762T </t>
  </si>
  <si>
    <t xml:space="preserve">09906J </t>
  </si>
  <si>
    <t xml:space="preserve">80028B </t>
  </si>
  <si>
    <t xml:space="preserve">80056L </t>
  </si>
  <si>
    <t xml:space="preserve">80070F </t>
  </si>
  <si>
    <t xml:space="preserve">80137R </t>
  </si>
  <si>
    <t xml:space="preserve">03502H </t>
  </si>
  <si>
    <t xml:space="preserve">03504K </t>
  </si>
  <si>
    <t xml:space="preserve">03506M </t>
  </si>
  <si>
    <t xml:space="preserve">03544M </t>
  </si>
  <si>
    <t xml:space="preserve">03553B </t>
  </si>
  <si>
    <t xml:space="preserve">03908Q </t>
  </si>
  <si>
    <t xml:space="preserve">03925N </t>
  </si>
  <si>
    <t xml:space="preserve">09799R </t>
  </si>
  <si>
    <t xml:space="preserve">09859X </t>
  </si>
  <si>
    <t xml:space="preserve">80009B </t>
  </si>
  <si>
    <t xml:space="preserve">80023R </t>
  </si>
  <si>
    <t xml:space="preserve">80031E </t>
  </si>
  <si>
    <t xml:space="preserve">80072H </t>
  </si>
  <si>
    <t xml:space="preserve">80150K </t>
  </si>
  <si>
    <t xml:space="preserve">80169K </t>
  </si>
  <si>
    <t xml:space="preserve">80197X </t>
  </si>
  <si>
    <t xml:space="preserve">03539G </t>
  </si>
  <si>
    <t xml:space="preserve">03567R </t>
  </si>
  <si>
    <t xml:space="preserve">03672G </t>
  </si>
  <si>
    <t xml:space="preserve">03673H </t>
  </si>
  <si>
    <t xml:space="preserve">03879E </t>
  </si>
  <si>
    <t xml:space="preserve">03882H </t>
  </si>
  <si>
    <t xml:space="preserve">03905M </t>
  </si>
  <si>
    <t xml:space="preserve">03989Y </t>
  </si>
  <si>
    <t xml:space="preserve">09763W </t>
  </si>
  <si>
    <t xml:space="preserve">09764X </t>
  </si>
  <si>
    <t xml:space="preserve">09765Y </t>
  </si>
  <si>
    <t xml:space="preserve">09782W </t>
  </si>
  <si>
    <t xml:space="preserve">09846F </t>
  </si>
  <si>
    <t xml:space="preserve">09904G </t>
  </si>
  <si>
    <t xml:space="preserve">09905H </t>
  </si>
  <si>
    <t xml:space="preserve">09975B </t>
  </si>
  <si>
    <t xml:space="preserve">09979F </t>
  </si>
  <si>
    <t xml:space="preserve">80008Y </t>
  </si>
  <si>
    <t xml:space="preserve">80020N </t>
  </si>
  <si>
    <t xml:space="preserve">80053H </t>
  </si>
  <si>
    <t xml:space="preserve">80055K </t>
  </si>
  <si>
    <t xml:space="preserve">80060Q </t>
  </si>
  <si>
    <t xml:space="preserve">80074K </t>
  </si>
  <si>
    <t xml:space="preserve">80090G </t>
  </si>
  <si>
    <t xml:space="preserve">80096N </t>
  </si>
  <si>
    <t xml:space="preserve">80098Q </t>
  </si>
  <si>
    <t xml:space="preserve">80126E </t>
  </si>
  <si>
    <t xml:space="preserve">80127F </t>
  </si>
  <si>
    <t xml:space="preserve">80139W </t>
  </si>
  <si>
    <t xml:space="preserve">80140X </t>
  </si>
  <si>
    <t xml:space="preserve">80159X </t>
  </si>
  <si>
    <t xml:space="preserve">80160Y </t>
  </si>
  <si>
    <t xml:space="preserve">80161B </t>
  </si>
  <si>
    <t xml:space="preserve">80162C </t>
  </si>
  <si>
    <t xml:space="preserve">80164E </t>
  </si>
  <si>
    <t xml:space="preserve">80203F </t>
  </si>
  <si>
    <t xml:space="preserve">03570X </t>
  </si>
  <si>
    <t xml:space="preserve">03670E </t>
  </si>
  <si>
    <t xml:space="preserve">03927Q </t>
  </si>
  <si>
    <t xml:space="preserve">09754J </t>
  </si>
  <si>
    <t xml:space="preserve">09880B </t>
  </si>
  <si>
    <t xml:space="preserve">80103Y </t>
  </si>
  <si>
    <t xml:space="preserve">80149J </t>
  </si>
  <si>
    <t xml:space="preserve">03614F </t>
  </si>
  <si>
    <t xml:space="preserve">03660P </t>
  </si>
  <si>
    <t xml:space="preserve">03667B </t>
  </si>
  <si>
    <t xml:space="preserve">03893X </t>
  </si>
  <si>
    <t xml:space="preserve">03960K </t>
  </si>
  <si>
    <t xml:space="preserve">03961L </t>
  </si>
  <si>
    <t xml:space="preserve">03980L </t>
  </si>
  <si>
    <t xml:space="preserve">03981M </t>
  </si>
  <si>
    <t xml:space="preserve">09776M </t>
  </si>
  <si>
    <t xml:space="preserve">09792J </t>
  </si>
  <si>
    <t xml:space="preserve">09793K </t>
  </si>
  <si>
    <t xml:space="preserve">09836Q </t>
  </si>
  <si>
    <t xml:space="preserve">09837R </t>
  </si>
  <si>
    <t xml:space="preserve">09892P </t>
  </si>
  <si>
    <t xml:space="preserve">09916X </t>
  </si>
  <si>
    <t xml:space="preserve">80178X </t>
  </si>
  <si>
    <t xml:space="preserve">80180B </t>
  </si>
  <si>
    <t xml:space="preserve">80182D </t>
  </si>
  <si>
    <t xml:space="preserve">80204G </t>
  </si>
  <si>
    <t xml:space="preserve">03550W </t>
  </si>
  <si>
    <t xml:space="preserve">03734M </t>
  </si>
  <si>
    <t xml:space="preserve">03899F </t>
  </si>
  <si>
    <t xml:space="preserve">05676R </t>
  </si>
  <si>
    <t xml:space="preserve">05700B </t>
  </si>
  <si>
    <t xml:space="preserve">09828G </t>
  </si>
  <si>
    <t xml:space="preserve">09838T </t>
  </si>
  <si>
    <t xml:space="preserve">09839W </t>
  </si>
  <si>
    <t xml:space="preserve">09840X </t>
  </si>
  <si>
    <t xml:space="preserve">09841Y </t>
  </si>
  <si>
    <t xml:space="preserve">09842B </t>
  </si>
  <si>
    <t xml:space="preserve">09843C </t>
  </si>
  <si>
    <t xml:space="preserve">09844D </t>
  </si>
  <si>
    <t xml:space="preserve">09881C </t>
  </si>
  <si>
    <t xml:space="preserve">09967N </t>
  </si>
  <si>
    <t xml:space="preserve">09977D </t>
  </si>
  <si>
    <t xml:space="preserve">09978E </t>
  </si>
  <si>
    <t xml:space="preserve">80002P </t>
  </si>
  <si>
    <t xml:space="preserve">80030D </t>
  </si>
  <si>
    <t xml:space="preserve">80032F </t>
  </si>
  <si>
    <t xml:space="preserve">80033G </t>
  </si>
  <si>
    <t xml:space="preserve">80079Q </t>
  </si>
  <si>
    <t xml:space="preserve">80133M </t>
  </si>
  <si>
    <t xml:space="preserve">80135P </t>
  </si>
  <si>
    <t xml:space="preserve">80136Q </t>
  </si>
  <si>
    <t xml:space="preserve">80153N </t>
  </si>
  <si>
    <t xml:space="preserve">80155Q </t>
  </si>
  <si>
    <t xml:space="preserve">80156R </t>
  </si>
  <si>
    <t>Group/SubGroup/SAS Code</t>
  </si>
  <si>
    <t>Product Name</t>
  </si>
  <si>
    <t>Utilisation (Quantity)</t>
  </si>
  <si>
    <t>Group 01 - One-Piece Closed (cont'd)</t>
  </si>
  <si>
    <t>Group 02 - One-Piece Drainable (cont'd)</t>
  </si>
  <si>
    <t>Group 03 - One-Piece Urostomy (cont'd)</t>
  </si>
  <si>
    <t>Group 04 - Two-Piece Baseplate (cont'd)</t>
  </si>
  <si>
    <t>Group 05 - Two-Piece Closed (cont'd)</t>
  </si>
  <si>
    <t>Group 06 - Two-Piece Drainable (cont'd)</t>
  </si>
  <si>
    <t>Group 08 - Alternative Systems (cont'd)</t>
  </si>
  <si>
    <t>Group 09 - Accessories (cont'd)</t>
  </si>
  <si>
    <t>Hollister Karaya 5</t>
  </si>
  <si>
    <t>Omnigon Flair 2</t>
  </si>
  <si>
    <t>Dansac Nova 2</t>
  </si>
  <si>
    <t xml:space="preserve">Omnigon Welland Aurum 2 </t>
  </si>
  <si>
    <t>Omnigon Welland Aurum 2</t>
  </si>
  <si>
    <t>Coloplast Simpla 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</si>
</sst>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Font="1"/>
    <xf numFmtId="3" fontId="0" fillId="0" borderId="0" xfId="0" applyNumberFormat="1"/>
    <xf numFmtId="0" fontId="2" fillId="2" borderId="1" xfId="0" applyFont="1" applyFill="1" applyBorder="1"/>
    <xf numFmtId="164" fontId="2" fillId="2" borderId="1" xfId="1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164" fontId="0" fillId="3" borderId="1" xfId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Font="1" applyFill="1" applyBorder="1"/>
    <xf numFmtId="3" fontId="2" fillId="2" borderId="1" xfId="0" applyNumberFormat="1" applyFont="1" applyFill="1" applyBorder="1"/>
    <xf numFmtId="0" fontId="0" fillId="0" borderId="0" xfId="0" applyFont="1"/>
    <xf numFmtId="164" fontId="2" fillId="2" borderId="1" xfId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164" fontId="2" fillId="2" borderId="4" xfId="1" applyFont="1" applyFill="1" applyBorder="1"/>
    <xf numFmtId="0" fontId="0" fillId="3" borderId="5" xfId="0" applyFill="1" applyBorder="1"/>
    <xf numFmtId="164" fontId="0" fillId="3" borderId="6" xfId="1" applyFont="1" applyFill="1" applyBorder="1"/>
    <xf numFmtId="0" fontId="3" fillId="3" borderId="5" xfId="0" applyFont="1" applyFill="1" applyBorder="1"/>
    <xf numFmtId="164" fontId="3" fillId="3" borderId="6" xfId="1" applyFont="1" applyFill="1" applyBorder="1"/>
    <xf numFmtId="0" fontId="2" fillId="2" borderId="5" xfId="0" applyFont="1" applyFill="1" applyBorder="1" applyAlignment="1">
      <alignment horizontal="right"/>
    </xf>
    <xf numFmtId="164" fontId="2" fillId="2" borderId="6" xfId="1" applyFont="1" applyFill="1" applyBorder="1"/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/>
    <xf numFmtId="164" fontId="2" fillId="2" borderId="9" xfId="1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164" fontId="0" fillId="2" borderId="1" xfId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164" fontId="2" fillId="3" borderId="1" xfId="1" applyFont="1" applyFill="1" applyBorder="1"/>
    <xf numFmtId="0" fontId="0" fillId="0" borderId="1" xfId="0" applyFont="1" applyBorder="1"/>
    <xf numFmtId="0" fontId="0" fillId="0" borderId="1" xfId="0" applyBorder="1"/>
    <xf numFmtId="3" fontId="0" fillId="0" borderId="1" xfId="0" applyNumberFormat="1" applyBorder="1"/>
    <xf numFmtId="164" fontId="0" fillId="0" borderId="1" xfId="1" applyFont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164" fontId="2" fillId="4" borderId="1" xfId="1" applyFont="1" applyFill="1" applyBorder="1"/>
    <xf numFmtId="0" fontId="0" fillId="4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topLeftCell="A40" zoomScaleNormal="100" workbookViewId="0">
      <selection activeCell="A5" sqref="A5"/>
    </sheetView>
  </sheetViews>
  <sheetFormatPr defaultRowHeight="15" x14ac:dyDescent="0.25"/>
  <cols>
    <col min="1" max="1" width="41.5703125" customWidth="1"/>
    <col min="2" max="2" width="19.140625" customWidth="1"/>
    <col min="3" max="3" width="18.7109375" style="1" customWidth="1"/>
  </cols>
  <sheetData>
    <row r="1" spans="1:3" x14ac:dyDescent="0.25">
      <c r="A1" s="14" t="s">
        <v>406</v>
      </c>
      <c r="B1" s="15" t="s">
        <v>407</v>
      </c>
      <c r="C1" s="16" t="s">
        <v>408</v>
      </c>
    </row>
    <row r="2" spans="1:3" x14ac:dyDescent="0.25">
      <c r="A2" s="17" t="s">
        <v>404</v>
      </c>
      <c r="B2" s="6">
        <v>5524890</v>
      </c>
      <c r="C2" s="18">
        <v>17470274.370000001</v>
      </c>
    </row>
    <row r="3" spans="1:3" x14ac:dyDescent="0.25">
      <c r="A3" s="17" t="s">
        <v>403</v>
      </c>
      <c r="B3" s="6">
        <v>3211508</v>
      </c>
      <c r="C3" s="18">
        <v>18597825.140000004</v>
      </c>
    </row>
    <row r="4" spans="1:3" x14ac:dyDescent="0.25">
      <c r="A4" s="17" t="s">
        <v>402</v>
      </c>
      <c r="B4" s="6">
        <v>1025735</v>
      </c>
      <c r="C4" s="18">
        <v>6143948.2399999993</v>
      </c>
    </row>
    <row r="5" spans="1:3" x14ac:dyDescent="0.25">
      <c r="A5" s="17" t="s">
        <v>401</v>
      </c>
      <c r="B5" s="6">
        <v>2082827</v>
      </c>
      <c r="C5" s="18">
        <v>10889582.349999994</v>
      </c>
    </row>
    <row r="6" spans="1:3" x14ac:dyDescent="0.25">
      <c r="A6" s="17" t="s">
        <v>400</v>
      </c>
      <c r="B6" s="6">
        <v>3605335</v>
      </c>
      <c r="C6" s="18">
        <v>5883058.8399999999</v>
      </c>
    </row>
    <row r="7" spans="1:3" x14ac:dyDescent="0.25">
      <c r="A7" s="17" t="s">
        <v>399</v>
      </c>
      <c r="B7" s="6">
        <v>1649250</v>
      </c>
      <c r="C7" s="18">
        <v>5657375.9600000074</v>
      </c>
    </row>
    <row r="8" spans="1:3" x14ac:dyDescent="0.25">
      <c r="A8" s="17" t="s">
        <v>398</v>
      </c>
      <c r="B8" s="6">
        <v>650380</v>
      </c>
      <c r="C8" s="18">
        <v>2278931.5200000019</v>
      </c>
    </row>
    <row r="9" spans="1:3" x14ac:dyDescent="0.25">
      <c r="A9" s="17" t="s">
        <v>397</v>
      </c>
      <c r="B9" s="6">
        <v>789467</v>
      </c>
      <c r="C9" s="18">
        <v>1033039.5300000003</v>
      </c>
    </row>
    <row r="10" spans="1:3" x14ac:dyDescent="0.25">
      <c r="A10" s="19" t="s">
        <v>396</v>
      </c>
      <c r="B10" s="9">
        <v>21949398</v>
      </c>
      <c r="C10" s="20">
        <v>29847846.710000124</v>
      </c>
    </row>
    <row r="11" spans="1:3" x14ac:dyDescent="0.25">
      <c r="A11" s="17" t="s">
        <v>395</v>
      </c>
      <c r="B11" s="6">
        <v>66595</v>
      </c>
      <c r="C11" s="18">
        <v>304276.59000000055</v>
      </c>
    </row>
    <row r="12" spans="1:3" x14ac:dyDescent="0.25">
      <c r="A12" s="17" t="s">
        <v>394</v>
      </c>
      <c r="B12" s="6">
        <v>99825</v>
      </c>
      <c r="C12" s="18">
        <v>1553056.1600000006</v>
      </c>
    </row>
    <row r="13" spans="1:3" x14ac:dyDescent="0.25">
      <c r="A13" s="21" t="s">
        <v>405</v>
      </c>
      <c r="B13" s="11">
        <v>40655210</v>
      </c>
      <c r="C13" s="22">
        <v>99659215.410000846</v>
      </c>
    </row>
    <row r="14" spans="1:3" x14ac:dyDescent="0.25">
      <c r="A14" s="21" t="s">
        <v>409</v>
      </c>
      <c r="B14" s="3"/>
      <c r="C14" s="22">
        <f>C13*0.0275</f>
        <v>2740628.4237750233</v>
      </c>
    </row>
    <row r="15" spans="1:3" x14ac:dyDescent="0.25">
      <c r="A15" s="21" t="s">
        <v>410</v>
      </c>
      <c r="B15" s="3"/>
      <c r="C15" s="22">
        <f>SUM(C14*0.1)</f>
        <v>274062.84237750235</v>
      </c>
    </row>
    <row r="16" spans="1:3" ht="15.75" thickBot="1" x14ac:dyDescent="0.3">
      <c r="A16" s="23" t="s">
        <v>411</v>
      </c>
      <c r="B16" s="24"/>
      <c r="C16" s="25">
        <f>SUM(C13:C15)</f>
        <v>102673906.67615336</v>
      </c>
    </row>
  </sheetData>
  <pageMargins left="0.7" right="0.7" top="0.75" bottom="0.75" header="0.3" footer="0.3"/>
  <pageSetup paperSize="9" orientation="portrait" r:id="rId1"/>
  <headerFooter>
    <oddHeader>&amp;C&amp;"-,Bold"SAS Utilisation and Expenditure (by Main Group)
FY 2019-20</oddHeader>
    <oddFooter>&amp;C&amp;"-,Bold Italic"&amp;8&amp;KFF0000Highlighted subgroups indicate subgroups with the highest utilisation/costs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Layout" topLeftCell="A121" zoomScaleNormal="100" workbookViewId="0">
      <selection activeCell="B5" sqref="B5"/>
    </sheetView>
  </sheetViews>
  <sheetFormatPr defaultRowHeight="15" x14ac:dyDescent="0.25"/>
  <cols>
    <col min="1" max="1" width="11.7109375" customWidth="1"/>
    <col min="2" max="2" width="43.42578125" bestFit="1" customWidth="1"/>
    <col min="3" max="3" width="13.7109375" style="2" bestFit="1" customWidth="1"/>
    <col min="4" max="4" width="15.28515625" style="1" bestFit="1" customWidth="1"/>
    <col min="6" max="6" width="14.28515625" bestFit="1" customWidth="1"/>
  </cols>
  <sheetData>
    <row r="1" spans="1:4" x14ac:dyDescent="0.25">
      <c r="A1" s="3" t="s">
        <v>412</v>
      </c>
      <c r="B1" s="3"/>
      <c r="C1" s="11" t="s">
        <v>407</v>
      </c>
      <c r="D1" s="4" t="s">
        <v>408</v>
      </c>
    </row>
    <row r="2" spans="1:4" x14ac:dyDescent="0.25">
      <c r="A2" s="3" t="s">
        <v>0</v>
      </c>
      <c r="B2" s="26"/>
      <c r="C2" s="27"/>
      <c r="D2" s="28"/>
    </row>
    <row r="3" spans="1:4" x14ac:dyDescent="0.25">
      <c r="A3" s="5"/>
      <c r="B3" s="5" t="s">
        <v>1</v>
      </c>
      <c r="C3" s="6">
        <v>163560</v>
      </c>
      <c r="D3" s="7">
        <v>224567.88000000006</v>
      </c>
    </row>
    <row r="4" spans="1:4" x14ac:dyDescent="0.25">
      <c r="A4" s="5"/>
      <c r="B4" s="8" t="s">
        <v>413</v>
      </c>
      <c r="C4" s="9">
        <v>4045830</v>
      </c>
      <c r="D4" s="10">
        <v>11316375.630000003</v>
      </c>
    </row>
    <row r="5" spans="1:4" x14ac:dyDescent="0.25">
      <c r="A5" s="5"/>
      <c r="B5" s="5" t="s">
        <v>414</v>
      </c>
      <c r="C5" s="6">
        <v>1315500</v>
      </c>
      <c r="D5" s="7">
        <v>5929330.859999991</v>
      </c>
    </row>
    <row r="6" spans="1:4" x14ac:dyDescent="0.25">
      <c r="A6" s="3" t="s">
        <v>54</v>
      </c>
      <c r="B6" s="3"/>
      <c r="C6" s="11"/>
      <c r="D6" s="4"/>
    </row>
    <row r="7" spans="1:4" x14ac:dyDescent="0.25">
      <c r="A7" s="5"/>
      <c r="B7" s="5" t="s">
        <v>415</v>
      </c>
      <c r="C7" s="6">
        <v>1090603</v>
      </c>
      <c r="D7" s="7">
        <v>4980498.0400000103</v>
      </c>
    </row>
    <row r="8" spans="1:4" x14ac:dyDescent="0.25">
      <c r="A8" s="5"/>
      <c r="B8" s="8" t="s">
        <v>73</v>
      </c>
      <c r="C8" s="9">
        <v>2120905</v>
      </c>
      <c r="D8" s="10">
        <v>13617327.099999998</v>
      </c>
    </row>
    <row r="9" spans="1:4" x14ac:dyDescent="0.25">
      <c r="A9" s="3" t="s">
        <v>91</v>
      </c>
      <c r="B9" s="3"/>
      <c r="C9" s="11"/>
      <c r="D9" s="4"/>
    </row>
    <row r="10" spans="1:4" x14ac:dyDescent="0.25">
      <c r="A10" s="5"/>
      <c r="B10" s="5" t="s">
        <v>415</v>
      </c>
      <c r="C10" s="6">
        <v>230880</v>
      </c>
      <c r="D10" s="7">
        <v>1078346.7199999997</v>
      </c>
    </row>
    <row r="11" spans="1:4" x14ac:dyDescent="0.25">
      <c r="A11" s="5"/>
      <c r="B11" s="8" t="s">
        <v>73</v>
      </c>
      <c r="C11" s="9">
        <v>794855</v>
      </c>
      <c r="D11" s="10">
        <v>5065601.5199999996</v>
      </c>
    </row>
    <row r="12" spans="1:4" x14ac:dyDescent="0.25">
      <c r="A12" s="3" t="s">
        <v>107</v>
      </c>
      <c r="B12" s="3"/>
      <c r="C12" s="11"/>
      <c r="D12" s="4"/>
    </row>
    <row r="13" spans="1:4" x14ac:dyDescent="0.25">
      <c r="A13" s="5"/>
      <c r="B13" s="5" t="s">
        <v>416</v>
      </c>
      <c r="C13" s="6">
        <v>541560</v>
      </c>
      <c r="D13" s="7">
        <v>2243107.5500000026</v>
      </c>
    </row>
    <row r="14" spans="1:4" x14ac:dyDescent="0.25">
      <c r="A14" s="5"/>
      <c r="B14" s="5" t="s">
        <v>417</v>
      </c>
      <c r="C14" s="6">
        <v>362165</v>
      </c>
      <c r="D14" s="7">
        <v>1717386.4299999948</v>
      </c>
    </row>
    <row r="15" spans="1:4" x14ac:dyDescent="0.25">
      <c r="A15" s="5"/>
      <c r="B15" s="8" t="s">
        <v>418</v>
      </c>
      <c r="C15" s="9">
        <v>692572</v>
      </c>
      <c r="D15" s="10">
        <v>4044605.5000000019</v>
      </c>
    </row>
    <row r="16" spans="1:4" x14ac:dyDescent="0.25">
      <c r="A16" s="5"/>
      <c r="B16" s="5" t="s">
        <v>419</v>
      </c>
      <c r="C16" s="6">
        <v>276815</v>
      </c>
      <c r="D16" s="7">
        <v>1431157.9199999988</v>
      </c>
    </row>
    <row r="17" spans="1:4" x14ac:dyDescent="0.25">
      <c r="A17" s="5"/>
      <c r="B17" s="5" t="s">
        <v>420</v>
      </c>
      <c r="C17" s="6">
        <v>209715</v>
      </c>
      <c r="D17" s="7">
        <v>1453324.9499999983</v>
      </c>
    </row>
    <row r="18" spans="1:4" x14ac:dyDescent="0.25">
      <c r="A18" s="3" t="s">
        <v>147</v>
      </c>
      <c r="B18" s="3"/>
      <c r="C18" s="11"/>
      <c r="D18" s="4"/>
    </row>
    <row r="19" spans="1:4" x14ac:dyDescent="0.25">
      <c r="A19" s="5"/>
      <c r="B19" s="8" t="s">
        <v>421</v>
      </c>
      <c r="C19" s="9">
        <v>2348515</v>
      </c>
      <c r="D19" s="10">
        <v>3917392.3600000031</v>
      </c>
    </row>
    <row r="20" spans="1:4" x14ac:dyDescent="0.25">
      <c r="A20" s="5"/>
      <c r="B20" s="5" t="s">
        <v>422</v>
      </c>
      <c r="C20" s="6">
        <v>1256820</v>
      </c>
      <c r="D20" s="7">
        <v>1965666.4799999984</v>
      </c>
    </row>
    <row r="21" spans="1:4" x14ac:dyDescent="0.25">
      <c r="A21" s="3" t="s">
        <v>152</v>
      </c>
      <c r="B21" s="3"/>
      <c r="C21" s="11"/>
      <c r="D21" s="4"/>
    </row>
    <row r="22" spans="1:4" x14ac:dyDescent="0.25">
      <c r="A22" s="5"/>
      <c r="B22" s="8" t="s">
        <v>421</v>
      </c>
      <c r="C22" s="9">
        <v>1377550</v>
      </c>
      <c r="D22" s="10">
        <v>4705339.1600000039</v>
      </c>
    </row>
    <row r="23" spans="1:4" x14ac:dyDescent="0.25">
      <c r="A23" s="5"/>
      <c r="B23" s="5" t="s">
        <v>422</v>
      </c>
      <c r="C23" s="6">
        <v>271700</v>
      </c>
      <c r="D23" s="7">
        <v>952036.79999999946</v>
      </c>
    </row>
    <row r="24" spans="1:4" x14ac:dyDescent="0.25">
      <c r="A24" s="3" t="s">
        <v>159</v>
      </c>
      <c r="B24" s="3"/>
      <c r="C24" s="11"/>
      <c r="D24" s="4"/>
    </row>
    <row r="25" spans="1:4" x14ac:dyDescent="0.25">
      <c r="A25" s="8"/>
      <c r="B25" s="8" t="s">
        <v>421</v>
      </c>
      <c r="C25" s="9">
        <v>650380</v>
      </c>
      <c r="D25" s="10">
        <v>2278931.5200000019</v>
      </c>
    </row>
    <row r="26" spans="1:4" x14ac:dyDescent="0.25">
      <c r="A26" s="3" t="s">
        <v>163</v>
      </c>
      <c r="B26" s="3"/>
      <c r="C26" s="11"/>
      <c r="D26" s="4"/>
    </row>
    <row r="27" spans="1:4" x14ac:dyDescent="0.25">
      <c r="A27" s="5"/>
      <c r="B27" s="5" t="s">
        <v>423</v>
      </c>
      <c r="C27" s="6">
        <v>18166</v>
      </c>
      <c r="D27" s="7">
        <v>125864.78000000004</v>
      </c>
    </row>
    <row r="28" spans="1:4" x14ac:dyDescent="0.25">
      <c r="A28" s="5"/>
      <c r="B28" s="5" t="s">
        <v>424</v>
      </c>
      <c r="C28" s="6">
        <v>113195</v>
      </c>
      <c r="D28" s="7">
        <v>207197.00000000026</v>
      </c>
    </row>
    <row r="29" spans="1:4" x14ac:dyDescent="0.25">
      <c r="A29" s="8"/>
      <c r="B29" s="8" t="s">
        <v>425</v>
      </c>
      <c r="C29" s="9">
        <v>658106</v>
      </c>
      <c r="D29" s="10">
        <v>699977.74999999977</v>
      </c>
    </row>
    <row r="30" spans="1:4" x14ac:dyDescent="0.25">
      <c r="A30" s="3" t="s">
        <v>197</v>
      </c>
      <c r="B30" s="3"/>
      <c r="C30" s="11"/>
      <c r="D30" s="4"/>
    </row>
    <row r="31" spans="1:4" x14ac:dyDescent="0.25">
      <c r="A31" s="5"/>
      <c r="B31" s="5" t="s">
        <v>426</v>
      </c>
      <c r="C31" s="6">
        <v>3786266</v>
      </c>
      <c r="D31" s="7">
        <v>5631460.4300000826</v>
      </c>
    </row>
    <row r="32" spans="1:4" x14ac:dyDescent="0.25">
      <c r="A32" s="5"/>
      <c r="B32" s="5" t="s">
        <v>427</v>
      </c>
      <c r="C32" s="6">
        <v>16770</v>
      </c>
      <c r="D32" s="7">
        <v>100284.60000000012</v>
      </c>
    </row>
    <row r="33" spans="1:4" x14ac:dyDescent="0.25">
      <c r="A33" s="5"/>
      <c r="B33" s="5" t="s">
        <v>428</v>
      </c>
      <c r="C33" s="6">
        <v>591</v>
      </c>
      <c r="D33" s="7">
        <v>1362.3999999999996</v>
      </c>
    </row>
    <row r="34" spans="1:4" x14ac:dyDescent="0.25">
      <c r="A34" s="5"/>
      <c r="B34" s="8" t="s">
        <v>429</v>
      </c>
      <c r="C34" s="9">
        <v>10414992</v>
      </c>
      <c r="D34" s="7">
        <v>6114769.4300000099</v>
      </c>
    </row>
    <row r="35" spans="1:4" x14ac:dyDescent="0.25">
      <c r="A35" s="5"/>
      <c r="B35" s="5" t="s">
        <v>430</v>
      </c>
      <c r="C35" s="6">
        <v>3075</v>
      </c>
      <c r="D35" s="7">
        <v>5817.9000000000015</v>
      </c>
    </row>
    <row r="36" spans="1:4" x14ac:dyDescent="0.25">
      <c r="A36" s="5"/>
      <c r="B36" s="5" t="s">
        <v>431</v>
      </c>
      <c r="C36" s="6">
        <v>13773</v>
      </c>
      <c r="D36" s="7">
        <v>92696.659999999916</v>
      </c>
    </row>
    <row r="37" spans="1:4" x14ac:dyDescent="0.25">
      <c r="A37" s="5"/>
      <c r="B37" s="5" t="s">
        <v>432</v>
      </c>
      <c r="C37" s="6">
        <v>91164</v>
      </c>
      <c r="D37" s="7">
        <v>472203.33999999822</v>
      </c>
    </row>
    <row r="38" spans="1:4" x14ac:dyDescent="0.25">
      <c r="A38" s="5"/>
      <c r="B38" s="5" t="s">
        <v>433</v>
      </c>
      <c r="C38" s="6">
        <v>25356</v>
      </c>
      <c r="D38" s="7">
        <v>1460587.3099999994</v>
      </c>
    </row>
    <row r="39" spans="1:4" x14ac:dyDescent="0.25">
      <c r="A39" s="5"/>
      <c r="B39" s="5" t="s">
        <v>434</v>
      </c>
      <c r="C39" s="6">
        <v>209346</v>
      </c>
      <c r="D39" s="7">
        <v>458467.74000000296</v>
      </c>
    </row>
    <row r="40" spans="1:4" x14ac:dyDescent="0.25">
      <c r="A40" s="5"/>
      <c r="B40" s="5" t="s">
        <v>435</v>
      </c>
      <c r="C40" s="6">
        <v>94542</v>
      </c>
      <c r="D40" s="7">
        <v>774361.88999999943</v>
      </c>
    </row>
    <row r="41" spans="1:4" x14ac:dyDescent="0.25">
      <c r="A41" s="5"/>
      <c r="B41" s="5" t="s">
        <v>436</v>
      </c>
      <c r="C41" s="6">
        <v>4104163</v>
      </c>
      <c r="D41" s="7">
        <v>1558316.2800000201</v>
      </c>
    </row>
    <row r="42" spans="1:4" x14ac:dyDescent="0.25">
      <c r="A42" s="5"/>
      <c r="B42" s="8" t="s">
        <v>437</v>
      </c>
      <c r="C42" s="6">
        <v>2842805</v>
      </c>
      <c r="D42" s="10">
        <v>12882492.680000013</v>
      </c>
    </row>
    <row r="43" spans="1:4" x14ac:dyDescent="0.25">
      <c r="A43" s="5"/>
      <c r="B43" s="5" t="s">
        <v>438</v>
      </c>
      <c r="C43" s="6">
        <v>346555</v>
      </c>
      <c r="D43" s="7">
        <v>295026.0500000001</v>
      </c>
    </row>
    <row r="44" spans="1:4" x14ac:dyDescent="0.25">
      <c r="A44" s="3" t="s">
        <v>359</v>
      </c>
      <c r="B44" s="3"/>
      <c r="C44" s="11"/>
      <c r="D44" s="4"/>
    </row>
    <row r="45" spans="1:4" x14ac:dyDescent="0.25">
      <c r="A45" s="5"/>
      <c r="B45" s="8" t="s">
        <v>360</v>
      </c>
      <c r="C45" s="9">
        <v>66595</v>
      </c>
      <c r="D45" s="10">
        <v>304276.59000000055</v>
      </c>
    </row>
    <row r="46" spans="1:4" x14ac:dyDescent="0.25">
      <c r="A46" s="3" t="s">
        <v>368</v>
      </c>
      <c r="B46" s="3"/>
      <c r="C46" s="11"/>
      <c r="D46" s="4"/>
    </row>
    <row r="47" spans="1:4" x14ac:dyDescent="0.25">
      <c r="A47" s="5"/>
      <c r="B47" s="8" t="s">
        <v>360</v>
      </c>
      <c r="C47" s="9">
        <v>99825</v>
      </c>
      <c r="D47" s="10">
        <v>1553056.1600000006</v>
      </c>
    </row>
  </sheetData>
  <pageMargins left="0.7" right="0.7" top="0.75" bottom="0.75" header="0.3" footer="0.3"/>
  <pageSetup paperSize="9" orientation="portrait" r:id="rId1"/>
  <headerFooter>
    <oddHeader>&amp;C&amp;"-,Bold"SAS Expenditure (by sub groups)
FY 2019-20</oddHeader>
    <oddFooter>&amp;C&amp;"-,Bold Italic"&amp;8&amp;KFF0000Highlighted subgroups indicate subgroups with the highest utilisation/costs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6"/>
  <sheetViews>
    <sheetView tabSelected="1" view="pageLayout" topLeftCell="A49" zoomScaleNormal="100" workbookViewId="0">
      <selection activeCell="A4" sqref="A4"/>
    </sheetView>
  </sheetViews>
  <sheetFormatPr defaultRowHeight="15" x14ac:dyDescent="0.25"/>
  <cols>
    <col min="1" max="1" width="28.5703125" style="12" customWidth="1"/>
    <col min="2" max="2" width="54.85546875" customWidth="1"/>
    <col min="3" max="3" width="20.85546875" customWidth="1"/>
    <col min="4" max="4" width="20.5703125" style="1" customWidth="1"/>
  </cols>
  <sheetData>
    <row r="1" spans="1:4" x14ac:dyDescent="0.25">
      <c r="A1" s="3" t="s">
        <v>1053</v>
      </c>
      <c r="B1" s="3" t="s">
        <v>1054</v>
      </c>
      <c r="C1" s="11" t="s">
        <v>1055</v>
      </c>
      <c r="D1" s="13" t="s">
        <v>408</v>
      </c>
    </row>
    <row r="2" spans="1:4" x14ac:dyDescent="0.25">
      <c r="A2" s="3" t="s">
        <v>0</v>
      </c>
      <c r="B2" s="3"/>
      <c r="C2" s="11">
        <f>SUM(C3+C10+C50)</f>
        <v>5511150</v>
      </c>
      <c r="D2" s="4">
        <f>SUM(D3+D10+D50)</f>
        <v>17428930.709999993</v>
      </c>
    </row>
    <row r="3" spans="1:4" x14ac:dyDescent="0.25">
      <c r="A3" s="29" t="s">
        <v>1</v>
      </c>
      <c r="B3" s="5"/>
      <c r="C3" s="30">
        <f>SUM(C4:C9)</f>
        <v>163560</v>
      </c>
      <c r="D3" s="31">
        <f>SUM(D4:D9)</f>
        <v>224567.87999999998</v>
      </c>
    </row>
    <row r="4" spans="1:4" x14ac:dyDescent="0.25">
      <c r="A4" s="32" t="s">
        <v>447</v>
      </c>
      <c r="B4" s="33" t="s">
        <v>2</v>
      </c>
      <c r="C4" s="34">
        <v>4140</v>
      </c>
      <c r="D4" s="35">
        <v>5684.22</v>
      </c>
    </row>
    <row r="5" spans="1:4" x14ac:dyDescent="0.25">
      <c r="A5" s="32" t="s">
        <v>448</v>
      </c>
      <c r="B5" s="33" t="s">
        <v>3</v>
      </c>
      <c r="C5" s="34">
        <v>30000</v>
      </c>
      <c r="D5" s="35">
        <v>41190.000000000015</v>
      </c>
    </row>
    <row r="6" spans="1:4" x14ac:dyDescent="0.25">
      <c r="A6" s="32" t="s">
        <v>443</v>
      </c>
      <c r="B6" s="33" t="s">
        <v>4</v>
      </c>
      <c r="C6" s="34">
        <v>23910</v>
      </c>
      <c r="D6" s="35">
        <v>32828.430000000008</v>
      </c>
    </row>
    <row r="7" spans="1:4" x14ac:dyDescent="0.25">
      <c r="A7" s="32" t="s">
        <v>444</v>
      </c>
      <c r="B7" s="33" t="s">
        <v>5</v>
      </c>
      <c r="C7" s="34">
        <v>10140</v>
      </c>
      <c r="D7" s="35">
        <v>13922.220000000003</v>
      </c>
    </row>
    <row r="8" spans="1:4" x14ac:dyDescent="0.25">
      <c r="A8" s="32" t="s">
        <v>445</v>
      </c>
      <c r="B8" s="33" t="s">
        <v>6</v>
      </c>
      <c r="C8" s="34">
        <v>82740</v>
      </c>
      <c r="D8" s="35">
        <v>113602.01999999995</v>
      </c>
    </row>
    <row r="9" spans="1:4" x14ac:dyDescent="0.25">
      <c r="A9" s="32" t="s">
        <v>446</v>
      </c>
      <c r="B9" s="33" t="s">
        <v>7</v>
      </c>
      <c r="C9" s="34">
        <v>12630</v>
      </c>
      <c r="D9" s="35">
        <v>17340.990000000009</v>
      </c>
    </row>
    <row r="10" spans="1:4" x14ac:dyDescent="0.25">
      <c r="A10" s="29" t="s">
        <v>8</v>
      </c>
      <c r="B10" s="29"/>
      <c r="C10" s="30">
        <f>SUM(C11:C49)</f>
        <v>4032090</v>
      </c>
      <c r="D10" s="31">
        <f>SUM(D11:D49)</f>
        <v>11275031.969999993</v>
      </c>
    </row>
    <row r="11" spans="1:4" x14ac:dyDescent="0.25">
      <c r="A11" s="32" t="s">
        <v>449</v>
      </c>
      <c r="B11" s="33" t="s">
        <v>9</v>
      </c>
      <c r="C11" s="34">
        <v>43140</v>
      </c>
      <c r="D11" s="35">
        <v>129808.26000000004</v>
      </c>
    </row>
    <row r="12" spans="1:4" x14ac:dyDescent="0.25">
      <c r="A12" s="32" t="s">
        <v>450</v>
      </c>
      <c r="B12" s="33" t="s">
        <v>10</v>
      </c>
      <c r="C12" s="34">
        <v>152850</v>
      </c>
      <c r="D12" s="35">
        <v>418044.75000000041</v>
      </c>
    </row>
    <row r="13" spans="1:4" x14ac:dyDescent="0.25">
      <c r="A13" s="32" t="s">
        <v>451</v>
      </c>
      <c r="B13" s="33" t="s">
        <v>10</v>
      </c>
      <c r="C13" s="34">
        <v>25860</v>
      </c>
      <c r="D13" s="35">
        <v>70727.099999999991</v>
      </c>
    </row>
    <row r="14" spans="1:4" x14ac:dyDescent="0.25">
      <c r="A14" s="32" t="s">
        <v>452</v>
      </c>
      <c r="B14" s="33" t="s">
        <v>32</v>
      </c>
      <c r="C14" s="34">
        <v>14850</v>
      </c>
      <c r="D14" s="35">
        <v>40614.749999999993</v>
      </c>
    </row>
    <row r="15" spans="1:4" x14ac:dyDescent="0.25">
      <c r="A15" s="32" t="s">
        <v>453</v>
      </c>
      <c r="B15" s="33" t="s">
        <v>32</v>
      </c>
      <c r="C15" s="34">
        <v>1170</v>
      </c>
      <c r="D15" s="35">
        <v>3199.9499999999994</v>
      </c>
    </row>
    <row r="16" spans="1:4" x14ac:dyDescent="0.25">
      <c r="A16" s="32" t="s">
        <v>454</v>
      </c>
      <c r="B16" s="33" t="s">
        <v>440</v>
      </c>
      <c r="C16" s="34">
        <v>2490</v>
      </c>
      <c r="D16" s="35">
        <v>6810.15</v>
      </c>
    </row>
    <row r="17" spans="1:4" x14ac:dyDescent="0.25">
      <c r="A17" s="32" t="s">
        <v>455</v>
      </c>
      <c r="B17" s="33" t="s">
        <v>11</v>
      </c>
      <c r="C17" s="34">
        <v>42690</v>
      </c>
      <c r="D17" s="35">
        <v>116757.15000000001</v>
      </c>
    </row>
    <row r="18" spans="1:4" x14ac:dyDescent="0.25">
      <c r="A18" s="32" t="s">
        <v>456</v>
      </c>
      <c r="B18" s="33" t="s">
        <v>11</v>
      </c>
      <c r="C18" s="34">
        <v>17130</v>
      </c>
      <c r="D18" s="35">
        <v>46850.55000000001</v>
      </c>
    </row>
    <row r="19" spans="1:4" x14ac:dyDescent="0.25">
      <c r="A19" s="32" t="s">
        <v>457</v>
      </c>
      <c r="B19" s="33" t="s">
        <v>11</v>
      </c>
      <c r="C19" s="34">
        <v>225450</v>
      </c>
      <c r="D19" s="35">
        <v>616605.75000000116</v>
      </c>
    </row>
    <row r="20" spans="1:4" x14ac:dyDescent="0.25">
      <c r="A20" s="32" t="s">
        <v>458</v>
      </c>
      <c r="B20" s="33" t="s">
        <v>12</v>
      </c>
      <c r="C20" s="34">
        <v>36990</v>
      </c>
      <c r="D20" s="35">
        <v>111302.91000000003</v>
      </c>
    </row>
    <row r="21" spans="1:4" x14ac:dyDescent="0.25">
      <c r="A21" s="32" t="s">
        <v>459</v>
      </c>
      <c r="B21" s="33" t="s">
        <v>12</v>
      </c>
      <c r="C21" s="34">
        <v>244140</v>
      </c>
      <c r="D21" s="35">
        <v>734617.25999999966</v>
      </c>
    </row>
    <row r="22" spans="1:4" x14ac:dyDescent="0.25">
      <c r="A22" s="32" t="s">
        <v>460</v>
      </c>
      <c r="B22" s="33" t="s">
        <v>13</v>
      </c>
      <c r="C22" s="34">
        <v>816030</v>
      </c>
      <c r="D22" s="35">
        <v>2231842.0499999882</v>
      </c>
    </row>
    <row r="23" spans="1:4" x14ac:dyDescent="0.25">
      <c r="A23" s="32" t="s">
        <v>461</v>
      </c>
      <c r="B23" s="33" t="s">
        <v>14</v>
      </c>
      <c r="C23" s="34">
        <v>70680</v>
      </c>
      <c r="D23" s="35">
        <v>212676.12000000014</v>
      </c>
    </row>
    <row r="24" spans="1:4" x14ac:dyDescent="0.25">
      <c r="A24" s="32" t="s">
        <v>462</v>
      </c>
      <c r="B24" s="33" t="s">
        <v>15</v>
      </c>
      <c r="C24" s="34">
        <v>334740</v>
      </c>
      <c r="D24" s="35">
        <v>915513.89999999886</v>
      </c>
    </row>
    <row r="25" spans="1:4" x14ac:dyDescent="0.25">
      <c r="A25" s="32" t="s">
        <v>463</v>
      </c>
      <c r="B25" s="33" t="s">
        <v>16</v>
      </c>
      <c r="C25" s="34">
        <v>70500</v>
      </c>
      <c r="D25" s="35">
        <v>192817.49999999991</v>
      </c>
    </row>
    <row r="26" spans="1:4" x14ac:dyDescent="0.25">
      <c r="A26" s="32" t="s">
        <v>464</v>
      </c>
      <c r="B26" s="33" t="s">
        <v>10</v>
      </c>
      <c r="C26" s="34">
        <v>11430</v>
      </c>
      <c r="D26" s="35">
        <v>31261.05</v>
      </c>
    </row>
    <row r="27" spans="1:4" x14ac:dyDescent="0.25">
      <c r="A27" s="32" t="s">
        <v>465</v>
      </c>
      <c r="B27" s="33" t="s">
        <v>10</v>
      </c>
      <c r="C27" s="34">
        <v>8580</v>
      </c>
      <c r="D27" s="35">
        <v>23466.300000000007</v>
      </c>
    </row>
    <row r="28" spans="1:4" x14ac:dyDescent="0.25">
      <c r="A28" s="32" t="s">
        <v>466</v>
      </c>
      <c r="B28" s="33" t="s">
        <v>17</v>
      </c>
      <c r="C28" s="34">
        <v>330030</v>
      </c>
      <c r="D28" s="35">
        <v>902632.05000000168</v>
      </c>
    </row>
    <row r="29" spans="1:4" x14ac:dyDescent="0.25">
      <c r="A29" s="32" t="s">
        <v>467</v>
      </c>
      <c r="B29" s="33" t="s">
        <v>18</v>
      </c>
      <c r="C29" s="34">
        <v>47040</v>
      </c>
      <c r="D29" s="35">
        <v>128654.39999999997</v>
      </c>
    </row>
    <row r="30" spans="1:4" x14ac:dyDescent="0.25">
      <c r="A30" s="32" t="s">
        <v>468</v>
      </c>
      <c r="B30" s="33" t="s">
        <v>19</v>
      </c>
      <c r="C30" s="34">
        <v>224580</v>
      </c>
      <c r="D30" s="35">
        <v>614226.30000000086</v>
      </c>
    </row>
    <row r="31" spans="1:4" x14ac:dyDescent="0.25">
      <c r="A31" s="32" t="s">
        <v>469</v>
      </c>
      <c r="B31" s="33" t="s">
        <v>20</v>
      </c>
      <c r="C31" s="34">
        <v>335370</v>
      </c>
      <c r="D31" s="35">
        <v>917236.95000000065</v>
      </c>
    </row>
    <row r="32" spans="1:4" x14ac:dyDescent="0.25">
      <c r="A32" s="32" t="s">
        <v>470</v>
      </c>
      <c r="B32" s="33" t="s">
        <v>14</v>
      </c>
      <c r="C32" s="34">
        <v>31050</v>
      </c>
      <c r="D32" s="35">
        <v>84921.75</v>
      </c>
    </row>
    <row r="33" spans="1:4" x14ac:dyDescent="0.25">
      <c r="A33" s="32" t="s">
        <v>471</v>
      </c>
      <c r="B33" s="33" t="s">
        <v>21</v>
      </c>
      <c r="C33" s="34">
        <v>3060</v>
      </c>
      <c r="D33" s="35">
        <v>8369.1</v>
      </c>
    </row>
    <row r="34" spans="1:4" x14ac:dyDescent="0.25">
      <c r="A34" s="3" t="s">
        <v>1053</v>
      </c>
      <c r="B34" s="3" t="s">
        <v>1054</v>
      </c>
      <c r="C34" s="11" t="s">
        <v>1055</v>
      </c>
      <c r="D34" s="13" t="s">
        <v>408</v>
      </c>
    </row>
    <row r="35" spans="1:4" x14ac:dyDescent="0.25">
      <c r="A35" s="3" t="s">
        <v>1056</v>
      </c>
      <c r="B35" s="3"/>
      <c r="C35" s="11"/>
      <c r="D35" s="13"/>
    </row>
    <row r="36" spans="1:4" x14ac:dyDescent="0.25">
      <c r="A36" s="32" t="s">
        <v>472</v>
      </c>
      <c r="B36" s="33" t="s">
        <v>11</v>
      </c>
      <c r="C36" s="34">
        <v>12090</v>
      </c>
      <c r="D36" s="35">
        <v>33066.15</v>
      </c>
    </row>
    <row r="37" spans="1:4" x14ac:dyDescent="0.25">
      <c r="A37" s="32" t="s">
        <v>473</v>
      </c>
      <c r="B37" s="33" t="s">
        <v>22</v>
      </c>
      <c r="C37" s="34">
        <v>92970</v>
      </c>
      <c r="D37" s="35">
        <v>254272.94999999992</v>
      </c>
    </row>
    <row r="38" spans="1:4" x14ac:dyDescent="0.25">
      <c r="A38" s="32" t="s">
        <v>474</v>
      </c>
      <c r="B38" s="33" t="s">
        <v>12</v>
      </c>
      <c r="C38" s="34">
        <v>227220</v>
      </c>
      <c r="D38" s="35">
        <v>683704.97999999917</v>
      </c>
    </row>
    <row r="39" spans="1:4" x14ac:dyDescent="0.25">
      <c r="A39" s="32" t="s">
        <v>475</v>
      </c>
      <c r="B39" s="33" t="s">
        <v>10</v>
      </c>
      <c r="C39" s="34">
        <v>11580</v>
      </c>
      <c r="D39" s="35">
        <v>31671.300000000003</v>
      </c>
    </row>
    <row r="40" spans="1:4" x14ac:dyDescent="0.25">
      <c r="A40" s="32" t="s">
        <v>476</v>
      </c>
      <c r="B40" s="33" t="s">
        <v>23</v>
      </c>
      <c r="C40" s="34">
        <v>11250</v>
      </c>
      <c r="D40" s="35">
        <v>30768.75</v>
      </c>
    </row>
    <row r="41" spans="1:4" x14ac:dyDescent="0.25">
      <c r="A41" s="32" t="s">
        <v>477</v>
      </c>
      <c r="B41" s="33" t="s">
        <v>24</v>
      </c>
      <c r="C41" s="34">
        <v>17850</v>
      </c>
      <c r="D41" s="35">
        <v>48819.750000000007</v>
      </c>
    </row>
    <row r="42" spans="1:4" x14ac:dyDescent="0.25">
      <c r="A42" s="32" t="s">
        <v>478</v>
      </c>
      <c r="B42" s="33" t="s">
        <v>25</v>
      </c>
      <c r="C42" s="34">
        <v>40440</v>
      </c>
      <c r="D42" s="35">
        <v>110603.4</v>
      </c>
    </row>
    <row r="43" spans="1:4" x14ac:dyDescent="0.25">
      <c r="A43" s="32" t="s">
        <v>479</v>
      </c>
      <c r="B43" s="33" t="s">
        <v>26</v>
      </c>
      <c r="C43" s="34">
        <v>169650</v>
      </c>
      <c r="D43" s="35">
        <v>510476.85000000056</v>
      </c>
    </row>
    <row r="44" spans="1:4" x14ac:dyDescent="0.25">
      <c r="A44" s="32" t="s">
        <v>480</v>
      </c>
      <c r="B44" s="33" t="s">
        <v>27</v>
      </c>
      <c r="C44" s="34">
        <v>17160</v>
      </c>
      <c r="D44" s="35">
        <v>51634.440000000017</v>
      </c>
    </row>
    <row r="45" spans="1:4" x14ac:dyDescent="0.25">
      <c r="A45" s="32" t="s">
        <v>481</v>
      </c>
      <c r="B45" s="33" t="s">
        <v>7</v>
      </c>
      <c r="C45" s="34">
        <v>119430</v>
      </c>
      <c r="D45" s="35">
        <v>326641.05000000028</v>
      </c>
    </row>
    <row r="46" spans="1:4" x14ac:dyDescent="0.25">
      <c r="A46" s="32" t="s">
        <v>482</v>
      </c>
      <c r="B46" s="33" t="s">
        <v>28</v>
      </c>
      <c r="C46" s="34">
        <v>54750</v>
      </c>
      <c r="D46" s="35">
        <v>164742.75000000009</v>
      </c>
    </row>
    <row r="47" spans="1:4" x14ac:dyDescent="0.25">
      <c r="A47" s="32" t="s">
        <v>483</v>
      </c>
      <c r="B47" s="33" t="s">
        <v>29</v>
      </c>
      <c r="C47" s="34">
        <v>123810</v>
      </c>
      <c r="D47" s="35">
        <v>338620.35000000021</v>
      </c>
    </row>
    <row r="48" spans="1:4" x14ac:dyDescent="0.25">
      <c r="A48" s="32" t="s">
        <v>484</v>
      </c>
      <c r="B48" s="33" t="s">
        <v>30</v>
      </c>
      <c r="C48" s="34">
        <v>5340</v>
      </c>
      <c r="D48" s="35">
        <v>14604.900000000001</v>
      </c>
    </row>
    <row r="49" spans="1:4" x14ac:dyDescent="0.25">
      <c r="A49" s="32" t="s">
        <v>485</v>
      </c>
      <c r="B49" s="33" t="s">
        <v>31</v>
      </c>
      <c r="C49" s="34">
        <v>38700</v>
      </c>
      <c r="D49" s="35">
        <v>116448.30000000005</v>
      </c>
    </row>
    <row r="50" spans="1:4" x14ac:dyDescent="0.25">
      <c r="A50" s="29" t="s">
        <v>33</v>
      </c>
      <c r="B50" s="29"/>
      <c r="C50" s="30">
        <f>SUM(C51:C80)</f>
        <v>1315500</v>
      </c>
      <c r="D50" s="31">
        <f>SUM(D51:D80)</f>
        <v>5929330.8600000013</v>
      </c>
    </row>
    <row r="51" spans="1:4" x14ac:dyDescent="0.25">
      <c r="A51" s="32" t="s">
        <v>486</v>
      </c>
      <c r="B51" s="33" t="s">
        <v>32</v>
      </c>
      <c r="C51" s="34">
        <v>50280</v>
      </c>
      <c r="D51" s="35">
        <v>222891.2399999999</v>
      </c>
    </row>
    <row r="52" spans="1:4" x14ac:dyDescent="0.25">
      <c r="A52" s="32" t="s">
        <v>487</v>
      </c>
      <c r="B52" s="33" t="s">
        <v>34</v>
      </c>
      <c r="C52" s="34">
        <v>75840</v>
      </c>
      <c r="D52" s="35">
        <v>356978.87999999954</v>
      </c>
    </row>
    <row r="53" spans="1:4" x14ac:dyDescent="0.25">
      <c r="A53" s="32" t="s">
        <v>488</v>
      </c>
      <c r="B53" s="33" t="s">
        <v>35</v>
      </c>
      <c r="C53" s="34">
        <v>6290</v>
      </c>
      <c r="D53" s="35">
        <v>29607.03</v>
      </c>
    </row>
    <row r="54" spans="1:4" x14ac:dyDescent="0.25">
      <c r="A54" s="32" t="s">
        <v>489</v>
      </c>
      <c r="B54" s="33" t="s">
        <v>36</v>
      </c>
      <c r="C54" s="34">
        <v>20610</v>
      </c>
      <c r="D54" s="35">
        <v>91364.12999999999</v>
      </c>
    </row>
    <row r="55" spans="1:4" x14ac:dyDescent="0.25">
      <c r="A55" s="32" t="s">
        <v>490</v>
      </c>
      <c r="B55" s="33" t="s">
        <v>37</v>
      </c>
      <c r="C55" s="34">
        <v>18950</v>
      </c>
      <c r="D55" s="35">
        <v>84005.349999999991</v>
      </c>
    </row>
    <row r="56" spans="1:4" x14ac:dyDescent="0.25">
      <c r="A56" s="32" t="s">
        <v>491</v>
      </c>
      <c r="B56" s="33" t="s">
        <v>38</v>
      </c>
      <c r="C56" s="34">
        <v>3560</v>
      </c>
      <c r="D56" s="35">
        <v>15781.48</v>
      </c>
    </row>
    <row r="57" spans="1:4" x14ac:dyDescent="0.25">
      <c r="A57" s="32" t="s">
        <v>492</v>
      </c>
      <c r="B57" s="33" t="s">
        <v>39</v>
      </c>
      <c r="C57" s="34">
        <v>246240</v>
      </c>
      <c r="D57" s="35">
        <v>1091581.9200000018</v>
      </c>
    </row>
    <row r="58" spans="1:4" x14ac:dyDescent="0.25">
      <c r="A58" s="32" t="s">
        <v>493</v>
      </c>
      <c r="B58" s="33" t="s">
        <v>16</v>
      </c>
      <c r="C58" s="34">
        <v>79060</v>
      </c>
      <c r="D58" s="35">
        <v>350472.97999999981</v>
      </c>
    </row>
    <row r="59" spans="1:4" x14ac:dyDescent="0.25">
      <c r="A59" s="32" t="s">
        <v>494</v>
      </c>
      <c r="B59" s="33" t="s">
        <v>10</v>
      </c>
      <c r="C59" s="34">
        <v>1360</v>
      </c>
      <c r="D59" s="35">
        <v>6028.880000000001</v>
      </c>
    </row>
    <row r="60" spans="1:4" x14ac:dyDescent="0.25">
      <c r="A60" s="32" t="s">
        <v>495</v>
      </c>
      <c r="B60" s="33" t="s">
        <v>20</v>
      </c>
      <c r="C60" s="34">
        <v>38420</v>
      </c>
      <c r="D60" s="35">
        <v>170315.8599999999</v>
      </c>
    </row>
    <row r="61" spans="1:4" x14ac:dyDescent="0.25">
      <c r="A61" s="32" t="s">
        <v>496</v>
      </c>
      <c r="B61" s="33" t="s">
        <v>40</v>
      </c>
      <c r="C61" s="34">
        <v>35200</v>
      </c>
      <c r="D61" s="35">
        <v>156041.59999999989</v>
      </c>
    </row>
    <row r="62" spans="1:4" x14ac:dyDescent="0.25">
      <c r="A62" s="32" t="s">
        <v>497</v>
      </c>
      <c r="B62" s="33" t="s">
        <v>12</v>
      </c>
      <c r="C62" s="34">
        <v>81720</v>
      </c>
      <c r="D62" s="35">
        <v>384656.03999999899</v>
      </c>
    </row>
    <row r="63" spans="1:4" x14ac:dyDescent="0.25">
      <c r="A63" s="32" t="s">
        <v>498</v>
      </c>
      <c r="B63" s="33" t="s">
        <v>6</v>
      </c>
      <c r="C63" s="34">
        <v>56070</v>
      </c>
      <c r="D63" s="35">
        <v>248558.30999999994</v>
      </c>
    </row>
    <row r="64" spans="1:4" x14ac:dyDescent="0.25">
      <c r="A64" s="32" t="s">
        <v>499</v>
      </c>
      <c r="B64" s="33" t="s">
        <v>41</v>
      </c>
      <c r="C64" s="34">
        <v>105210</v>
      </c>
      <c r="D64" s="35">
        <v>495223.46999999927</v>
      </c>
    </row>
    <row r="65" spans="1:4" x14ac:dyDescent="0.25">
      <c r="A65" s="32" t="s">
        <v>500</v>
      </c>
      <c r="B65" s="33" t="s">
        <v>42</v>
      </c>
      <c r="C65" s="34">
        <v>15260</v>
      </c>
      <c r="D65" s="35">
        <v>71828.819999999992</v>
      </c>
    </row>
    <row r="66" spans="1:4" x14ac:dyDescent="0.25">
      <c r="A66" s="32" t="s">
        <v>501</v>
      </c>
      <c r="B66" s="33" t="s">
        <v>43</v>
      </c>
      <c r="C66" s="34">
        <v>147380</v>
      </c>
      <c r="D66" s="35">
        <v>653335.54000000097</v>
      </c>
    </row>
    <row r="67" spans="1:4" x14ac:dyDescent="0.25">
      <c r="A67" s="3" t="s">
        <v>1053</v>
      </c>
      <c r="B67" s="3" t="s">
        <v>1054</v>
      </c>
      <c r="C67" s="11" t="s">
        <v>1055</v>
      </c>
      <c r="D67" s="13" t="s">
        <v>408</v>
      </c>
    </row>
    <row r="68" spans="1:4" x14ac:dyDescent="0.25">
      <c r="A68" s="3" t="s">
        <v>1056</v>
      </c>
      <c r="B68" s="3"/>
      <c r="C68" s="11"/>
      <c r="D68" s="13"/>
    </row>
    <row r="69" spans="1:4" x14ac:dyDescent="0.25">
      <c r="A69" s="32" t="s">
        <v>502</v>
      </c>
      <c r="B69" s="33" t="s">
        <v>44</v>
      </c>
      <c r="C69" s="34">
        <v>25050</v>
      </c>
      <c r="D69" s="35">
        <v>111046.64999999997</v>
      </c>
    </row>
    <row r="70" spans="1:4" x14ac:dyDescent="0.25">
      <c r="A70" s="32" t="s">
        <v>503</v>
      </c>
      <c r="B70" s="33" t="s">
        <v>45</v>
      </c>
      <c r="C70" s="34">
        <v>86270</v>
      </c>
      <c r="D70" s="35">
        <v>382434.9099999998</v>
      </c>
    </row>
    <row r="71" spans="1:4" x14ac:dyDescent="0.25">
      <c r="A71" s="32" t="s">
        <v>504</v>
      </c>
      <c r="B71" s="33" t="s">
        <v>46</v>
      </c>
      <c r="C71" s="34">
        <v>16470</v>
      </c>
      <c r="D71" s="35">
        <v>77524.289999999994</v>
      </c>
    </row>
    <row r="72" spans="1:4" x14ac:dyDescent="0.25">
      <c r="A72" s="32" t="s">
        <v>505</v>
      </c>
      <c r="B72" s="33" t="s">
        <v>47</v>
      </c>
      <c r="C72" s="34">
        <v>14430</v>
      </c>
      <c r="D72" s="35">
        <v>67922.010000000009</v>
      </c>
    </row>
    <row r="73" spans="1:4" x14ac:dyDescent="0.25">
      <c r="A73" s="32" t="s">
        <v>506</v>
      </c>
      <c r="B73" s="33" t="s">
        <v>48</v>
      </c>
      <c r="C73" s="34">
        <v>8730</v>
      </c>
      <c r="D73" s="35">
        <v>38700.090000000004</v>
      </c>
    </row>
    <row r="74" spans="1:4" x14ac:dyDescent="0.25">
      <c r="A74" s="32" t="s">
        <v>507</v>
      </c>
      <c r="B74" s="33" t="s">
        <v>49</v>
      </c>
      <c r="C74" s="34">
        <v>8190</v>
      </c>
      <c r="D74" s="35">
        <v>38550.329999999994</v>
      </c>
    </row>
    <row r="75" spans="1:4" x14ac:dyDescent="0.25">
      <c r="A75" s="32" t="s">
        <v>508</v>
      </c>
      <c r="B75" s="33" t="s">
        <v>50</v>
      </c>
      <c r="C75" s="34">
        <v>91520</v>
      </c>
      <c r="D75" s="35">
        <v>405708.15999999992</v>
      </c>
    </row>
    <row r="76" spans="1:4" x14ac:dyDescent="0.25">
      <c r="A76" s="32" t="s">
        <v>509</v>
      </c>
      <c r="B76" s="33" t="s">
        <v>89</v>
      </c>
      <c r="C76" s="34">
        <v>60</v>
      </c>
      <c r="D76" s="35">
        <v>265.98</v>
      </c>
    </row>
    <row r="77" spans="1:4" x14ac:dyDescent="0.25">
      <c r="A77" s="32" t="s">
        <v>510</v>
      </c>
      <c r="B77" s="33" t="s">
        <v>51</v>
      </c>
      <c r="C77" s="34">
        <v>29530</v>
      </c>
      <c r="D77" s="35">
        <v>130906.48999999996</v>
      </c>
    </row>
    <row r="78" spans="1:4" x14ac:dyDescent="0.25">
      <c r="A78" s="32" t="s">
        <v>511</v>
      </c>
      <c r="B78" s="33" t="s">
        <v>52</v>
      </c>
      <c r="C78" s="34">
        <v>20570</v>
      </c>
      <c r="D78" s="35">
        <v>91186.810000000027</v>
      </c>
    </row>
    <row r="79" spans="1:4" x14ac:dyDescent="0.25">
      <c r="A79" s="32" t="s">
        <v>512</v>
      </c>
      <c r="B79" s="33" t="s">
        <v>53</v>
      </c>
      <c r="C79" s="34">
        <v>31780</v>
      </c>
      <c r="D79" s="35">
        <v>149588.45999999996</v>
      </c>
    </row>
    <row r="80" spans="1:4" x14ac:dyDescent="0.25">
      <c r="A80" s="32" t="s">
        <v>513</v>
      </c>
      <c r="B80" s="33" t="s">
        <v>381</v>
      </c>
      <c r="C80" s="34">
        <v>1450</v>
      </c>
      <c r="D80" s="35">
        <v>6825.1500000000015</v>
      </c>
    </row>
    <row r="81" spans="1:4" x14ac:dyDescent="0.25">
      <c r="A81" s="3" t="s">
        <v>1053</v>
      </c>
      <c r="B81" s="3" t="s">
        <v>1054</v>
      </c>
      <c r="C81" s="11" t="s">
        <v>1055</v>
      </c>
      <c r="D81" s="13" t="s">
        <v>408</v>
      </c>
    </row>
    <row r="82" spans="1:4" x14ac:dyDescent="0.25">
      <c r="A82" s="3" t="s">
        <v>54</v>
      </c>
      <c r="B82" s="3"/>
      <c r="C82" s="11">
        <f>SUM(C83+C128)</f>
        <v>3211508</v>
      </c>
      <c r="D82" s="4">
        <f>SUM(D83+D128)</f>
        <v>18597825.14000003</v>
      </c>
    </row>
    <row r="83" spans="1:4" x14ac:dyDescent="0.25">
      <c r="A83" s="36" t="s">
        <v>55</v>
      </c>
      <c r="B83" s="36"/>
      <c r="C83" s="37">
        <f>SUM(C84:C127)</f>
        <v>1090603</v>
      </c>
      <c r="D83" s="38">
        <f>SUM(D84:D127)</f>
        <v>4980498.0400000103</v>
      </c>
    </row>
    <row r="84" spans="1:4" x14ac:dyDescent="0.25">
      <c r="A84" s="32" t="s">
        <v>514</v>
      </c>
      <c r="B84" s="33" t="s">
        <v>32</v>
      </c>
      <c r="C84" s="34">
        <v>8370</v>
      </c>
      <c r="D84" s="35">
        <v>17325.900000000001</v>
      </c>
    </row>
    <row r="85" spans="1:4" x14ac:dyDescent="0.25">
      <c r="A85" s="32" t="s">
        <v>515</v>
      </c>
      <c r="B85" s="33" t="s">
        <v>72</v>
      </c>
      <c r="C85" s="34">
        <v>1600</v>
      </c>
      <c r="D85" s="35">
        <v>7067.2</v>
      </c>
    </row>
    <row r="86" spans="1:4" x14ac:dyDescent="0.25">
      <c r="A86" s="32" t="s">
        <v>516</v>
      </c>
      <c r="B86" s="33" t="s">
        <v>56</v>
      </c>
      <c r="C86" s="34">
        <v>4860</v>
      </c>
      <c r="D86" s="35">
        <v>10060.199999999999</v>
      </c>
    </row>
    <row r="87" spans="1:4" x14ac:dyDescent="0.25">
      <c r="A87" s="32" t="s">
        <v>517</v>
      </c>
      <c r="B87" s="33" t="s">
        <v>56</v>
      </c>
      <c r="C87" s="34">
        <v>19200</v>
      </c>
      <c r="D87" s="35">
        <v>29568.000000000007</v>
      </c>
    </row>
    <row r="88" spans="1:4" x14ac:dyDescent="0.25">
      <c r="A88" s="32" t="s">
        <v>518</v>
      </c>
      <c r="B88" s="33" t="s">
        <v>10</v>
      </c>
      <c r="C88" s="34">
        <v>6690</v>
      </c>
      <c r="D88" s="35">
        <v>22853.039999999997</v>
      </c>
    </row>
    <row r="89" spans="1:4" x14ac:dyDescent="0.25">
      <c r="A89" s="32" t="s">
        <v>519</v>
      </c>
      <c r="B89" s="33" t="s">
        <v>1064</v>
      </c>
      <c r="C89" s="34">
        <v>7410</v>
      </c>
      <c r="D89" s="35">
        <v>11411.4</v>
      </c>
    </row>
    <row r="90" spans="1:4" x14ac:dyDescent="0.25">
      <c r="A90" s="32" t="s">
        <v>520</v>
      </c>
      <c r="B90" s="33" t="s">
        <v>57</v>
      </c>
      <c r="C90" s="34">
        <v>6360</v>
      </c>
      <c r="D90" s="35">
        <v>9794.4000000000015</v>
      </c>
    </row>
    <row r="91" spans="1:4" x14ac:dyDescent="0.25">
      <c r="A91" s="32" t="s">
        <v>521</v>
      </c>
      <c r="B91" s="33" t="s">
        <v>10</v>
      </c>
      <c r="C91" s="34">
        <v>50670</v>
      </c>
      <c r="D91" s="35">
        <v>236831.5799999999</v>
      </c>
    </row>
    <row r="92" spans="1:4" x14ac:dyDescent="0.25">
      <c r="A92" s="32" t="s">
        <v>522</v>
      </c>
      <c r="B92" s="33" t="s">
        <v>58</v>
      </c>
      <c r="C92" s="34">
        <v>1920</v>
      </c>
      <c r="D92" s="35">
        <v>8017.9200000000019</v>
      </c>
    </row>
    <row r="93" spans="1:4" x14ac:dyDescent="0.25">
      <c r="A93" s="32" t="s">
        <v>523</v>
      </c>
      <c r="B93" s="33" t="s">
        <v>59</v>
      </c>
      <c r="C93" s="34">
        <v>102360</v>
      </c>
      <c r="D93" s="35">
        <v>478430.64000000077</v>
      </c>
    </row>
    <row r="94" spans="1:4" x14ac:dyDescent="0.25">
      <c r="A94" s="32" t="s">
        <v>524</v>
      </c>
      <c r="B94" s="33" t="s">
        <v>60</v>
      </c>
      <c r="C94" s="34">
        <v>28200</v>
      </c>
      <c r="D94" s="35">
        <v>137587.80000000008</v>
      </c>
    </row>
    <row r="95" spans="1:4" x14ac:dyDescent="0.25">
      <c r="A95" s="32" t="s">
        <v>525</v>
      </c>
      <c r="B95" s="33" t="s">
        <v>60</v>
      </c>
      <c r="C95" s="34">
        <v>12670</v>
      </c>
      <c r="D95" s="35">
        <v>61816.93</v>
      </c>
    </row>
    <row r="96" spans="1:4" x14ac:dyDescent="0.25">
      <c r="A96" s="32" t="s">
        <v>526</v>
      </c>
      <c r="B96" s="33" t="s">
        <v>13</v>
      </c>
      <c r="C96" s="34">
        <v>266133</v>
      </c>
      <c r="D96" s="35">
        <v>1243905.640000005</v>
      </c>
    </row>
    <row r="97" spans="1:4" x14ac:dyDescent="0.25">
      <c r="A97" s="32" t="s">
        <v>527</v>
      </c>
      <c r="B97" s="33" t="s">
        <v>15</v>
      </c>
      <c r="C97" s="34">
        <v>17870</v>
      </c>
      <c r="D97" s="35">
        <v>83524.38</v>
      </c>
    </row>
    <row r="98" spans="1:4" x14ac:dyDescent="0.25">
      <c r="A98" s="32" t="s">
        <v>528</v>
      </c>
      <c r="B98" s="33" t="s">
        <v>19</v>
      </c>
      <c r="C98" s="34">
        <v>51360</v>
      </c>
      <c r="D98" s="35">
        <v>240056.6400000001</v>
      </c>
    </row>
    <row r="99" spans="1:4" x14ac:dyDescent="0.25">
      <c r="A99" s="32" t="s">
        <v>529</v>
      </c>
      <c r="B99" s="33" t="s">
        <v>20</v>
      </c>
      <c r="C99" s="34">
        <v>3270</v>
      </c>
      <c r="D99" s="35">
        <v>15283.979999999998</v>
      </c>
    </row>
    <row r="100" spans="1:4" x14ac:dyDescent="0.25">
      <c r="A100" s="32" t="s">
        <v>530</v>
      </c>
      <c r="B100" s="33" t="s">
        <v>12</v>
      </c>
      <c r="C100" s="34">
        <v>1770</v>
      </c>
      <c r="D100" s="35">
        <v>8635.83</v>
      </c>
    </row>
    <row r="101" spans="1:4" x14ac:dyDescent="0.25">
      <c r="A101" s="32" t="s">
        <v>531</v>
      </c>
      <c r="B101" s="33" t="s">
        <v>18</v>
      </c>
      <c r="C101" s="34">
        <v>56910</v>
      </c>
      <c r="D101" s="35">
        <v>265997.34000000014</v>
      </c>
    </row>
    <row r="102" spans="1:4" x14ac:dyDescent="0.25">
      <c r="A102" s="32" t="s">
        <v>532</v>
      </c>
      <c r="B102" s="33" t="s">
        <v>61</v>
      </c>
      <c r="C102" s="34">
        <v>10320</v>
      </c>
      <c r="D102" s="35">
        <v>50351.279999999992</v>
      </c>
    </row>
    <row r="103" spans="1:4" x14ac:dyDescent="0.25">
      <c r="A103" s="32" t="s">
        <v>533</v>
      </c>
      <c r="B103" s="33" t="s">
        <v>62</v>
      </c>
      <c r="C103" s="34">
        <v>147120</v>
      </c>
      <c r="D103" s="35">
        <v>687638.88000000152</v>
      </c>
    </row>
    <row r="104" spans="1:4" x14ac:dyDescent="0.25">
      <c r="A104" s="32" t="s">
        <v>534</v>
      </c>
      <c r="B104" s="33" t="s">
        <v>21</v>
      </c>
      <c r="C104" s="34">
        <v>600</v>
      </c>
      <c r="D104" s="35">
        <v>2804.4</v>
      </c>
    </row>
    <row r="105" spans="1:4" x14ac:dyDescent="0.25">
      <c r="A105" s="32" t="s">
        <v>535</v>
      </c>
      <c r="B105" s="33" t="s">
        <v>21</v>
      </c>
      <c r="C105" s="34">
        <v>2010</v>
      </c>
      <c r="D105" s="35">
        <v>9394.739999999998</v>
      </c>
    </row>
    <row r="106" spans="1:4" x14ac:dyDescent="0.25">
      <c r="A106" s="32" t="s">
        <v>536</v>
      </c>
      <c r="B106" s="33" t="s">
        <v>63</v>
      </c>
      <c r="C106" s="34">
        <v>41220</v>
      </c>
      <c r="D106" s="35">
        <v>192662.27999999988</v>
      </c>
    </row>
    <row r="107" spans="1:4" x14ac:dyDescent="0.25">
      <c r="A107" s="32" t="s">
        <v>537</v>
      </c>
      <c r="B107" s="33" t="s">
        <v>12</v>
      </c>
      <c r="C107" s="34">
        <v>4290</v>
      </c>
      <c r="D107" s="35">
        <v>20930.91</v>
      </c>
    </row>
    <row r="108" spans="1:4" x14ac:dyDescent="0.25">
      <c r="A108" s="32" t="s">
        <v>538</v>
      </c>
      <c r="B108" s="33" t="s">
        <v>12</v>
      </c>
      <c r="C108" s="34">
        <v>27020</v>
      </c>
      <c r="D108" s="35">
        <v>131830.58000000005</v>
      </c>
    </row>
    <row r="109" spans="1:4" x14ac:dyDescent="0.25">
      <c r="A109" s="32" t="s">
        <v>539</v>
      </c>
      <c r="B109" s="33" t="s">
        <v>64</v>
      </c>
      <c r="C109" s="34">
        <v>7290</v>
      </c>
      <c r="D109" s="35">
        <v>34073.459999999985</v>
      </c>
    </row>
    <row r="110" spans="1:4" x14ac:dyDescent="0.25">
      <c r="A110" s="32" t="s">
        <v>540</v>
      </c>
      <c r="B110" s="33" t="s">
        <v>59</v>
      </c>
      <c r="C110" s="34">
        <v>7710</v>
      </c>
      <c r="D110" s="35">
        <v>36036.54</v>
      </c>
    </row>
    <row r="111" spans="1:4" x14ac:dyDescent="0.25">
      <c r="A111" s="32" t="s">
        <v>541</v>
      </c>
      <c r="B111" s="33" t="s">
        <v>65</v>
      </c>
      <c r="C111" s="34">
        <v>540</v>
      </c>
      <c r="D111" s="35">
        <v>2523.9599999999996</v>
      </c>
    </row>
    <row r="112" spans="1:4" x14ac:dyDescent="0.25">
      <c r="A112" s="32" t="s">
        <v>542</v>
      </c>
      <c r="B112" s="33" t="s">
        <v>59</v>
      </c>
      <c r="C112" s="34">
        <v>40560</v>
      </c>
      <c r="D112" s="35">
        <v>189577.43999999992</v>
      </c>
    </row>
    <row r="113" spans="1:4" x14ac:dyDescent="0.25">
      <c r="A113" s="32" t="s">
        <v>543</v>
      </c>
      <c r="B113" s="33" t="s">
        <v>23</v>
      </c>
      <c r="C113" s="34">
        <v>2330</v>
      </c>
      <c r="D113" s="35">
        <v>10890.42</v>
      </c>
    </row>
    <row r="114" spans="1:4" x14ac:dyDescent="0.25">
      <c r="A114" s="3" t="s">
        <v>1053</v>
      </c>
      <c r="B114" s="3" t="s">
        <v>1054</v>
      </c>
      <c r="C114" s="11" t="s">
        <v>1055</v>
      </c>
      <c r="D114" s="13" t="s">
        <v>408</v>
      </c>
    </row>
    <row r="115" spans="1:4" x14ac:dyDescent="0.25">
      <c r="A115" s="3" t="s">
        <v>1057</v>
      </c>
      <c r="B115" s="3"/>
      <c r="C115" s="11"/>
      <c r="D115" s="13"/>
    </row>
    <row r="116" spans="1:4" x14ac:dyDescent="0.25">
      <c r="A116" s="32" t="s">
        <v>544</v>
      </c>
      <c r="B116" s="33" t="s">
        <v>66</v>
      </c>
      <c r="C116" s="34">
        <v>9810</v>
      </c>
      <c r="D116" s="35">
        <v>45851.939999999988</v>
      </c>
    </row>
    <row r="117" spans="1:4" x14ac:dyDescent="0.25">
      <c r="A117" s="32" t="s">
        <v>545</v>
      </c>
      <c r="B117" s="33" t="s">
        <v>67</v>
      </c>
      <c r="C117" s="34">
        <v>2100</v>
      </c>
      <c r="D117" s="35">
        <v>10245.900000000001</v>
      </c>
    </row>
    <row r="118" spans="1:4" x14ac:dyDescent="0.25">
      <c r="A118" s="32" t="s">
        <v>546</v>
      </c>
      <c r="B118" s="33" t="s">
        <v>68</v>
      </c>
      <c r="C118" s="34">
        <v>5830</v>
      </c>
      <c r="D118" s="35">
        <v>28444.569999999996</v>
      </c>
    </row>
    <row r="119" spans="1:4" x14ac:dyDescent="0.25">
      <c r="A119" s="32" t="s">
        <v>547</v>
      </c>
      <c r="B119" s="33" t="s">
        <v>69</v>
      </c>
      <c r="C119" s="34">
        <v>3870</v>
      </c>
      <c r="D119" s="35">
        <v>18881.730000000003</v>
      </c>
    </row>
    <row r="120" spans="1:4" x14ac:dyDescent="0.25">
      <c r="A120" s="32" t="s">
        <v>548</v>
      </c>
      <c r="B120" s="33" t="s">
        <v>7</v>
      </c>
      <c r="C120" s="34">
        <v>31260</v>
      </c>
      <c r="D120" s="35">
        <v>146109.23999999987</v>
      </c>
    </row>
    <row r="121" spans="1:4" x14ac:dyDescent="0.25">
      <c r="A121" s="32" t="s">
        <v>549</v>
      </c>
      <c r="B121" s="33" t="s">
        <v>29</v>
      </c>
      <c r="C121" s="34">
        <v>45000</v>
      </c>
      <c r="D121" s="35">
        <v>210329.99999999994</v>
      </c>
    </row>
    <row r="122" spans="1:4" x14ac:dyDescent="0.25">
      <c r="A122" s="32" t="s">
        <v>550</v>
      </c>
      <c r="B122" s="33" t="s">
        <v>70</v>
      </c>
      <c r="C122" s="34">
        <v>39810</v>
      </c>
      <c r="D122" s="35">
        <v>194232.99000000002</v>
      </c>
    </row>
    <row r="123" spans="1:4" x14ac:dyDescent="0.25">
      <c r="A123" s="32" t="s">
        <v>551</v>
      </c>
      <c r="B123" s="33" t="s">
        <v>392</v>
      </c>
      <c r="C123" s="34">
        <v>10</v>
      </c>
      <c r="D123" s="35">
        <v>46.74</v>
      </c>
    </row>
    <row r="124" spans="1:4" x14ac:dyDescent="0.25">
      <c r="A124" s="32" t="s">
        <v>552</v>
      </c>
      <c r="B124" s="33" t="s">
        <v>393</v>
      </c>
      <c r="C124" s="34">
        <v>60</v>
      </c>
      <c r="D124" s="35">
        <v>280.44</v>
      </c>
    </row>
    <row r="125" spans="1:4" x14ac:dyDescent="0.25">
      <c r="A125" s="32" t="s">
        <v>553</v>
      </c>
      <c r="B125" s="33" t="s">
        <v>382</v>
      </c>
      <c r="C125" s="34">
        <v>920</v>
      </c>
      <c r="D125" s="35">
        <v>4300.08</v>
      </c>
    </row>
    <row r="126" spans="1:4" x14ac:dyDescent="0.25">
      <c r="A126" s="32" t="s">
        <v>554</v>
      </c>
      <c r="B126" s="33" t="s">
        <v>71</v>
      </c>
      <c r="C126" s="34">
        <v>7570</v>
      </c>
      <c r="D126" s="35">
        <v>36934.029999999992</v>
      </c>
    </row>
    <row r="127" spans="1:4" x14ac:dyDescent="0.25">
      <c r="A127" s="32" t="s">
        <v>555</v>
      </c>
      <c r="B127" s="33" t="s">
        <v>71</v>
      </c>
      <c r="C127" s="34">
        <v>5730</v>
      </c>
      <c r="D127" s="35">
        <v>27956.67</v>
      </c>
    </row>
    <row r="128" spans="1:4" x14ac:dyDescent="0.25">
      <c r="A128" s="36" t="s">
        <v>73</v>
      </c>
      <c r="B128" s="36"/>
      <c r="C128" s="37">
        <f>SUM(C129:C161)</f>
        <v>2120905</v>
      </c>
      <c r="D128" s="38">
        <f>SUM(D129:D161)</f>
        <v>13617327.10000002</v>
      </c>
    </row>
    <row r="129" spans="1:4" x14ac:dyDescent="0.25">
      <c r="A129" s="32" t="s">
        <v>556</v>
      </c>
      <c r="B129" s="33" t="s">
        <v>74</v>
      </c>
      <c r="C129" s="34">
        <v>22370</v>
      </c>
      <c r="D129" s="35">
        <v>147149.85999999999</v>
      </c>
    </row>
    <row r="130" spans="1:4" x14ac:dyDescent="0.25">
      <c r="A130" s="32" t="s">
        <v>557</v>
      </c>
      <c r="B130" s="33" t="s">
        <v>75</v>
      </c>
      <c r="C130" s="34">
        <v>37070</v>
      </c>
      <c r="D130" s="35">
        <v>236247.10999999996</v>
      </c>
    </row>
    <row r="131" spans="1:4" x14ac:dyDescent="0.25">
      <c r="A131" s="32" t="s">
        <v>558</v>
      </c>
      <c r="B131" s="33" t="s">
        <v>76</v>
      </c>
      <c r="C131" s="34">
        <v>8350</v>
      </c>
      <c r="D131" s="35">
        <v>53214.55</v>
      </c>
    </row>
    <row r="132" spans="1:4" x14ac:dyDescent="0.25">
      <c r="A132" s="32" t="s">
        <v>559</v>
      </c>
      <c r="B132" s="33" t="s">
        <v>39</v>
      </c>
      <c r="C132" s="34">
        <v>313760</v>
      </c>
      <c r="D132" s="35">
        <v>1999592.4800000109</v>
      </c>
    </row>
    <row r="133" spans="1:4" x14ac:dyDescent="0.25">
      <c r="A133" s="32" t="s">
        <v>560</v>
      </c>
      <c r="B133" s="33" t="s">
        <v>56</v>
      </c>
      <c r="C133" s="34">
        <v>1905</v>
      </c>
      <c r="D133" s="35">
        <v>7467.5999999999995</v>
      </c>
    </row>
    <row r="134" spans="1:4" x14ac:dyDescent="0.25">
      <c r="A134" s="32" t="s">
        <v>561</v>
      </c>
      <c r="B134" s="33" t="s">
        <v>77</v>
      </c>
      <c r="C134" s="34">
        <v>31340</v>
      </c>
      <c r="D134" s="35">
        <v>206154.52000000005</v>
      </c>
    </row>
    <row r="135" spans="1:4" x14ac:dyDescent="0.25">
      <c r="A135" s="32" t="s">
        <v>562</v>
      </c>
      <c r="B135" s="33" t="s">
        <v>15</v>
      </c>
      <c r="C135" s="34">
        <v>34410</v>
      </c>
      <c r="D135" s="35">
        <v>219294.92999999988</v>
      </c>
    </row>
    <row r="136" spans="1:4" x14ac:dyDescent="0.25">
      <c r="A136" s="32" t="s">
        <v>563</v>
      </c>
      <c r="B136" s="33" t="s">
        <v>22</v>
      </c>
      <c r="C136" s="34">
        <v>10720</v>
      </c>
      <c r="D136" s="35">
        <v>68318.559999999998</v>
      </c>
    </row>
    <row r="137" spans="1:4" x14ac:dyDescent="0.25">
      <c r="A137" s="32" t="s">
        <v>564</v>
      </c>
      <c r="B137" s="33" t="s">
        <v>20</v>
      </c>
      <c r="C137" s="34">
        <v>96880</v>
      </c>
      <c r="D137" s="35">
        <v>617416.23999999953</v>
      </c>
    </row>
    <row r="138" spans="1:4" x14ac:dyDescent="0.25">
      <c r="A138" s="32" t="s">
        <v>565</v>
      </c>
      <c r="B138" s="33" t="s">
        <v>40</v>
      </c>
      <c r="C138" s="34">
        <v>35670</v>
      </c>
      <c r="D138" s="35">
        <v>227324.91000000003</v>
      </c>
    </row>
    <row r="139" spans="1:4" x14ac:dyDescent="0.25">
      <c r="A139" s="32" t="s">
        <v>566</v>
      </c>
      <c r="B139" s="33" t="s">
        <v>63</v>
      </c>
      <c r="C139" s="34">
        <v>177930</v>
      </c>
      <c r="D139" s="35">
        <v>1133947.8900000022</v>
      </c>
    </row>
    <row r="140" spans="1:4" x14ac:dyDescent="0.25">
      <c r="A140" s="32" t="s">
        <v>567</v>
      </c>
      <c r="B140" s="33" t="s">
        <v>10</v>
      </c>
      <c r="C140" s="34">
        <v>87870</v>
      </c>
      <c r="D140" s="35">
        <v>559995.51000000059</v>
      </c>
    </row>
    <row r="141" spans="1:4" x14ac:dyDescent="0.25">
      <c r="A141" s="32" t="s">
        <v>568</v>
      </c>
      <c r="B141" s="33" t="s">
        <v>12</v>
      </c>
      <c r="C141" s="34">
        <v>42960</v>
      </c>
      <c r="D141" s="35">
        <v>282590.88000000024</v>
      </c>
    </row>
    <row r="142" spans="1:4" x14ac:dyDescent="0.25">
      <c r="A142" s="32" t="s">
        <v>569</v>
      </c>
      <c r="B142" s="33" t="s">
        <v>59</v>
      </c>
      <c r="C142" s="34">
        <v>135040</v>
      </c>
      <c r="D142" s="35">
        <v>860609.92000000307</v>
      </c>
    </row>
    <row r="143" spans="1:4" x14ac:dyDescent="0.25">
      <c r="A143" s="32" t="s">
        <v>570</v>
      </c>
      <c r="B143" s="33" t="s">
        <v>65</v>
      </c>
      <c r="C143" s="34">
        <v>1460</v>
      </c>
      <c r="D143" s="35">
        <v>9304.58</v>
      </c>
    </row>
    <row r="144" spans="1:4" x14ac:dyDescent="0.25">
      <c r="A144" s="32" t="s">
        <v>571</v>
      </c>
      <c r="B144" s="33" t="s">
        <v>78</v>
      </c>
      <c r="C144" s="34">
        <v>139830</v>
      </c>
      <c r="D144" s="35">
        <v>919801.7399999965</v>
      </c>
    </row>
    <row r="145" spans="1:4" x14ac:dyDescent="0.25">
      <c r="A145" s="32" t="s">
        <v>572</v>
      </c>
      <c r="B145" s="33" t="s">
        <v>79</v>
      </c>
      <c r="C145" s="34">
        <v>170890</v>
      </c>
      <c r="D145" s="35">
        <v>1089081.9700000023</v>
      </c>
    </row>
    <row r="146" spans="1:4" x14ac:dyDescent="0.25">
      <c r="A146" s="32" t="s">
        <v>573</v>
      </c>
      <c r="B146" s="33" t="s">
        <v>80</v>
      </c>
      <c r="C146" s="34">
        <v>88020</v>
      </c>
      <c r="D146" s="35">
        <v>560951.45999999985</v>
      </c>
    </row>
    <row r="147" spans="1:4" x14ac:dyDescent="0.25">
      <c r="A147" s="3" t="s">
        <v>1053</v>
      </c>
      <c r="B147" s="3" t="s">
        <v>1054</v>
      </c>
      <c r="C147" s="11" t="s">
        <v>1055</v>
      </c>
      <c r="D147" s="13" t="s">
        <v>408</v>
      </c>
    </row>
    <row r="148" spans="1:4" x14ac:dyDescent="0.25">
      <c r="A148" s="3" t="s">
        <v>1057</v>
      </c>
      <c r="B148" s="3"/>
      <c r="C148" s="11"/>
      <c r="D148" s="13"/>
    </row>
    <row r="149" spans="1:4" x14ac:dyDescent="0.25">
      <c r="A149" s="32" t="s">
        <v>574</v>
      </c>
      <c r="B149" s="33" t="s">
        <v>81</v>
      </c>
      <c r="C149" s="34">
        <v>263270</v>
      </c>
      <c r="D149" s="35">
        <v>1677819.7100000076</v>
      </c>
    </row>
    <row r="150" spans="1:4" x14ac:dyDescent="0.25">
      <c r="A150" s="32" t="s">
        <v>575</v>
      </c>
      <c r="B150" s="33" t="s">
        <v>82</v>
      </c>
      <c r="C150" s="34">
        <v>10270</v>
      </c>
      <c r="D150" s="35">
        <v>67556.060000000012</v>
      </c>
    </row>
    <row r="151" spans="1:4" x14ac:dyDescent="0.25">
      <c r="A151" s="32" t="s">
        <v>576</v>
      </c>
      <c r="B151" s="33" t="s">
        <v>83</v>
      </c>
      <c r="C151" s="34">
        <v>25060</v>
      </c>
      <c r="D151" s="35">
        <v>164844.68000000002</v>
      </c>
    </row>
    <row r="152" spans="1:4" x14ac:dyDescent="0.25">
      <c r="A152" s="32" t="s">
        <v>577</v>
      </c>
      <c r="B152" s="33" t="s">
        <v>84</v>
      </c>
      <c r="C152" s="34">
        <v>3310</v>
      </c>
      <c r="D152" s="35">
        <v>21773.18</v>
      </c>
    </row>
    <row r="153" spans="1:4" x14ac:dyDescent="0.25">
      <c r="A153" s="32" t="s">
        <v>578</v>
      </c>
      <c r="B153" s="33" t="s">
        <v>85</v>
      </c>
      <c r="C153" s="34">
        <v>43630</v>
      </c>
      <c r="D153" s="35">
        <v>286998.14000000007</v>
      </c>
    </row>
    <row r="154" spans="1:4" x14ac:dyDescent="0.25">
      <c r="A154" s="32" t="s">
        <v>579</v>
      </c>
      <c r="B154" s="33" t="s">
        <v>86</v>
      </c>
      <c r="C154" s="34">
        <v>122270</v>
      </c>
      <c r="D154" s="35">
        <v>804292.05999999726</v>
      </c>
    </row>
    <row r="155" spans="1:4" x14ac:dyDescent="0.25">
      <c r="A155" s="32" t="s">
        <v>580</v>
      </c>
      <c r="B155" s="33" t="s">
        <v>87</v>
      </c>
      <c r="C155" s="34">
        <v>19990</v>
      </c>
      <c r="D155" s="35">
        <v>127396.26999999997</v>
      </c>
    </row>
    <row r="156" spans="1:4" x14ac:dyDescent="0.25">
      <c r="A156" s="32" t="s">
        <v>581</v>
      </c>
      <c r="B156" s="33" t="s">
        <v>88</v>
      </c>
      <c r="C156" s="34">
        <v>53460</v>
      </c>
      <c r="D156" s="35">
        <v>340700.57999999955</v>
      </c>
    </row>
    <row r="157" spans="1:4" x14ac:dyDescent="0.25">
      <c r="A157" s="32" t="s">
        <v>582</v>
      </c>
      <c r="B157" s="33" t="s">
        <v>89</v>
      </c>
      <c r="C157" s="34">
        <v>90</v>
      </c>
      <c r="D157" s="35">
        <v>573.56999999999994</v>
      </c>
    </row>
    <row r="158" spans="1:4" x14ac:dyDescent="0.25">
      <c r="A158" s="32" t="s">
        <v>583</v>
      </c>
      <c r="B158" s="33" t="s">
        <v>51</v>
      </c>
      <c r="C158" s="34">
        <v>54410</v>
      </c>
      <c r="D158" s="35">
        <v>346754.92999999953</v>
      </c>
    </row>
    <row r="159" spans="1:4" x14ac:dyDescent="0.25">
      <c r="A159" s="32" t="s">
        <v>584</v>
      </c>
      <c r="B159" s="33" t="s">
        <v>52</v>
      </c>
      <c r="C159" s="34">
        <v>15210</v>
      </c>
      <c r="D159" s="35">
        <v>96933.329999999987</v>
      </c>
    </row>
    <row r="160" spans="1:4" x14ac:dyDescent="0.25">
      <c r="A160" s="32" t="s">
        <v>585</v>
      </c>
      <c r="B160" s="33" t="s">
        <v>90</v>
      </c>
      <c r="C160" s="34">
        <v>67890</v>
      </c>
      <c r="D160" s="35">
        <v>446580.41999999905</v>
      </c>
    </row>
    <row r="161" spans="1:4" x14ac:dyDescent="0.25">
      <c r="A161" s="32" t="s">
        <v>586</v>
      </c>
      <c r="B161" s="33" t="s">
        <v>383</v>
      </c>
      <c r="C161" s="34">
        <v>5570</v>
      </c>
      <c r="D161" s="35">
        <v>36639.460000000006</v>
      </c>
    </row>
    <row r="162" spans="1:4" x14ac:dyDescent="0.25">
      <c r="A162" s="3" t="s">
        <v>1053</v>
      </c>
      <c r="B162" s="3" t="s">
        <v>1054</v>
      </c>
      <c r="C162" s="11" t="s">
        <v>1055</v>
      </c>
      <c r="D162" s="13" t="s">
        <v>408</v>
      </c>
    </row>
    <row r="163" spans="1:4" x14ac:dyDescent="0.25">
      <c r="A163" s="3" t="s">
        <v>91</v>
      </c>
      <c r="B163" s="3"/>
      <c r="C163" s="11">
        <f>SUM(C164+C189)</f>
        <v>1025735</v>
      </c>
      <c r="D163" s="4">
        <f>SUM(D164+D189)</f>
        <v>6143948.240000003</v>
      </c>
    </row>
    <row r="164" spans="1:4" x14ac:dyDescent="0.25">
      <c r="A164" s="36" t="s">
        <v>55</v>
      </c>
      <c r="B164" s="36"/>
      <c r="C164" s="37">
        <f>SUM(C165:C188)</f>
        <v>230880</v>
      </c>
      <c r="D164" s="38">
        <f>SUM(D165:D188)</f>
        <v>1078346.72</v>
      </c>
    </row>
    <row r="165" spans="1:4" x14ac:dyDescent="0.25">
      <c r="A165" s="32" t="s">
        <v>587</v>
      </c>
      <c r="B165" s="33" t="s">
        <v>97</v>
      </c>
      <c r="C165" s="34">
        <v>1710</v>
      </c>
      <c r="D165" s="35">
        <v>7991.3999999999978</v>
      </c>
    </row>
    <row r="166" spans="1:4" x14ac:dyDescent="0.25">
      <c r="A166" s="32" t="s">
        <v>588</v>
      </c>
      <c r="B166" s="33" t="s">
        <v>32</v>
      </c>
      <c r="C166" s="34">
        <v>9940</v>
      </c>
      <c r="D166" s="35">
        <v>45674.299999999996</v>
      </c>
    </row>
    <row r="167" spans="1:4" x14ac:dyDescent="0.25">
      <c r="A167" s="32" t="s">
        <v>589</v>
      </c>
      <c r="B167" s="33" t="s">
        <v>2</v>
      </c>
      <c r="C167" s="34">
        <v>1740</v>
      </c>
      <c r="D167" s="35">
        <v>8132.7599999999993</v>
      </c>
    </row>
    <row r="168" spans="1:4" x14ac:dyDescent="0.25">
      <c r="A168" s="32" t="s">
        <v>590</v>
      </c>
      <c r="B168" s="33" t="s">
        <v>2</v>
      </c>
      <c r="C168" s="34">
        <v>1290</v>
      </c>
      <c r="D168" s="35">
        <v>6029.4599999999991</v>
      </c>
    </row>
    <row r="169" spans="1:4" x14ac:dyDescent="0.25">
      <c r="A169" s="32" t="s">
        <v>591</v>
      </c>
      <c r="B169" s="33" t="s">
        <v>56</v>
      </c>
      <c r="C169" s="34">
        <v>14740</v>
      </c>
      <c r="D169" s="35">
        <v>68894.759999999995</v>
      </c>
    </row>
    <row r="170" spans="1:4" x14ac:dyDescent="0.25">
      <c r="A170" s="32" t="s">
        <v>592</v>
      </c>
      <c r="B170" s="33" t="s">
        <v>12</v>
      </c>
      <c r="C170" s="34">
        <v>11640</v>
      </c>
      <c r="D170" s="35">
        <v>54405.359999999993</v>
      </c>
    </row>
    <row r="171" spans="1:4" x14ac:dyDescent="0.25">
      <c r="A171" s="32" t="s">
        <v>593</v>
      </c>
      <c r="B171" s="33" t="s">
        <v>12</v>
      </c>
      <c r="C171" s="34">
        <v>16700</v>
      </c>
      <c r="D171" s="35">
        <v>78055.8</v>
      </c>
    </row>
    <row r="172" spans="1:4" x14ac:dyDescent="0.25">
      <c r="A172" s="32" t="s">
        <v>594</v>
      </c>
      <c r="B172" s="33" t="s">
        <v>1064</v>
      </c>
      <c r="C172" s="34">
        <v>880</v>
      </c>
      <c r="D172" s="35">
        <v>4113.1200000000008</v>
      </c>
    </row>
    <row r="173" spans="1:4" x14ac:dyDescent="0.25">
      <c r="A173" s="32" t="s">
        <v>595</v>
      </c>
      <c r="B173" s="33" t="s">
        <v>13</v>
      </c>
      <c r="C173" s="34">
        <v>28140</v>
      </c>
      <c r="D173" s="35">
        <v>131526.35999999999</v>
      </c>
    </row>
    <row r="174" spans="1:4" x14ac:dyDescent="0.25">
      <c r="A174" s="32" t="s">
        <v>596</v>
      </c>
      <c r="B174" s="33" t="s">
        <v>19</v>
      </c>
      <c r="C174" s="34">
        <v>4750</v>
      </c>
      <c r="D174" s="35">
        <v>22201.499999999996</v>
      </c>
    </row>
    <row r="175" spans="1:4" x14ac:dyDescent="0.25">
      <c r="A175" s="32" t="s">
        <v>597</v>
      </c>
      <c r="B175" s="33" t="s">
        <v>92</v>
      </c>
      <c r="C175" s="34">
        <v>1890</v>
      </c>
      <c r="D175" s="35">
        <v>8833.86</v>
      </c>
    </row>
    <row r="176" spans="1:4" x14ac:dyDescent="0.25">
      <c r="A176" s="32" t="s">
        <v>598</v>
      </c>
      <c r="B176" s="33" t="s">
        <v>92</v>
      </c>
      <c r="C176" s="34">
        <v>1240</v>
      </c>
      <c r="D176" s="35">
        <v>5795.76</v>
      </c>
    </row>
    <row r="177" spans="1:4" x14ac:dyDescent="0.25">
      <c r="A177" s="32" t="s">
        <v>599</v>
      </c>
      <c r="B177" s="33" t="s">
        <v>18</v>
      </c>
      <c r="C177" s="34">
        <v>8180</v>
      </c>
      <c r="D177" s="35">
        <v>38233.319999999985</v>
      </c>
    </row>
    <row r="178" spans="1:4" x14ac:dyDescent="0.25">
      <c r="A178" s="32" t="s">
        <v>600</v>
      </c>
      <c r="B178" s="33" t="s">
        <v>58</v>
      </c>
      <c r="C178" s="34">
        <v>30</v>
      </c>
      <c r="D178" s="35">
        <v>140.22</v>
      </c>
    </row>
    <row r="179" spans="1:4" x14ac:dyDescent="0.25">
      <c r="A179" s="32" t="s">
        <v>601</v>
      </c>
      <c r="B179" s="33" t="s">
        <v>12</v>
      </c>
      <c r="C179" s="34">
        <v>18310</v>
      </c>
      <c r="D179" s="35">
        <v>85580.94</v>
      </c>
    </row>
    <row r="180" spans="1:4" x14ac:dyDescent="0.25">
      <c r="A180" s="32" t="s">
        <v>602</v>
      </c>
      <c r="B180" s="33" t="s">
        <v>12</v>
      </c>
      <c r="C180" s="34">
        <v>16970</v>
      </c>
      <c r="D180" s="35">
        <v>79317.779999999984</v>
      </c>
    </row>
    <row r="181" spans="1:4" x14ac:dyDescent="0.25">
      <c r="A181" s="32" t="s">
        <v>603</v>
      </c>
      <c r="B181" s="33" t="s">
        <v>93</v>
      </c>
      <c r="C181" s="34">
        <v>25620</v>
      </c>
      <c r="D181" s="35">
        <v>119747.87999999998</v>
      </c>
    </row>
    <row r="182" spans="1:4" x14ac:dyDescent="0.25">
      <c r="A182" s="32" t="s">
        <v>604</v>
      </c>
      <c r="B182" s="33" t="s">
        <v>94</v>
      </c>
      <c r="C182" s="34">
        <v>5630</v>
      </c>
      <c r="D182" s="35">
        <v>26314.620000000003</v>
      </c>
    </row>
    <row r="183" spans="1:4" x14ac:dyDescent="0.25">
      <c r="A183" s="32" t="s">
        <v>605</v>
      </c>
      <c r="B183" s="33" t="s">
        <v>63</v>
      </c>
      <c r="C183" s="34">
        <v>15900</v>
      </c>
      <c r="D183" s="35">
        <v>74316.599999999977</v>
      </c>
    </row>
    <row r="184" spans="1:4" x14ac:dyDescent="0.25">
      <c r="A184" s="32" t="s">
        <v>606</v>
      </c>
      <c r="B184" s="33" t="s">
        <v>4</v>
      </c>
      <c r="C184" s="34">
        <v>1820</v>
      </c>
      <c r="D184" s="35">
        <v>8506.68</v>
      </c>
    </row>
    <row r="185" spans="1:4" x14ac:dyDescent="0.25">
      <c r="A185" s="32" t="s">
        <v>607</v>
      </c>
      <c r="B185" s="33" t="s">
        <v>7</v>
      </c>
      <c r="C185" s="34">
        <v>3070</v>
      </c>
      <c r="D185" s="35">
        <v>14349.18</v>
      </c>
    </row>
    <row r="186" spans="1:4" x14ac:dyDescent="0.25">
      <c r="A186" s="32" t="s">
        <v>608</v>
      </c>
      <c r="B186" s="33" t="s">
        <v>29</v>
      </c>
      <c r="C186" s="34">
        <v>5380</v>
      </c>
      <c r="D186" s="35">
        <v>25146.12</v>
      </c>
    </row>
    <row r="187" spans="1:4" x14ac:dyDescent="0.25">
      <c r="A187" s="32" t="s">
        <v>609</v>
      </c>
      <c r="B187" s="33" t="s">
        <v>95</v>
      </c>
      <c r="C187" s="34">
        <v>24860</v>
      </c>
      <c r="D187" s="35">
        <v>116195.64</v>
      </c>
    </row>
    <row r="188" spans="1:4" x14ac:dyDescent="0.25">
      <c r="A188" s="32" t="s">
        <v>610</v>
      </c>
      <c r="B188" s="33" t="s">
        <v>96</v>
      </c>
      <c r="C188" s="34">
        <v>10450</v>
      </c>
      <c r="D188" s="35">
        <v>48843.3</v>
      </c>
    </row>
    <row r="189" spans="1:4" x14ac:dyDescent="0.25">
      <c r="A189" s="36" t="s">
        <v>73</v>
      </c>
      <c r="B189" s="36"/>
      <c r="C189" s="37">
        <f>SUM(C190:C215)</f>
        <v>794855</v>
      </c>
      <c r="D189" s="38">
        <f>SUM(D190:D215)</f>
        <v>5065601.5200000033</v>
      </c>
    </row>
    <row r="190" spans="1:4" x14ac:dyDescent="0.25">
      <c r="A190" s="32" t="s">
        <v>611</v>
      </c>
      <c r="B190" s="33" t="s">
        <v>32</v>
      </c>
      <c r="C190" s="34">
        <v>16790</v>
      </c>
      <c r="D190" s="35">
        <v>107002.66999999998</v>
      </c>
    </row>
    <row r="191" spans="1:4" x14ac:dyDescent="0.25">
      <c r="A191" s="32" t="s">
        <v>612</v>
      </c>
      <c r="B191" s="33" t="s">
        <v>2</v>
      </c>
      <c r="C191" s="34">
        <v>9220</v>
      </c>
      <c r="D191" s="35">
        <v>58759.059999999954</v>
      </c>
    </row>
    <row r="192" spans="1:4" x14ac:dyDescent="0.25">
      <c r="A192" s="32" t="s">
        <v>613</v>
      </c>
      <c r="B192" s="33" t="s">
        <v>384</v>
      </c>
      <c r="C192" s="34">
        <v>30</v>
      </c>
      <c r="D192" s="35">
        <v>191.19</v>
      </c>
    </row>
    <row r="193" spans="1:4" x14ac:dyDescent="0.25">
      <c r="A193" s="32" t="s">
        <v>614</v>
      </c>
      <c r="B193" s="33" t="s">
        <v>56</v>
      </c>
      <c r="C193" s="34">
        <v>9395</v>
      </c>
      <c r="D193" s="35">
        <v>59864.939999999995</v>
      </c>
    </row>
    <row r="194" spans="1:4" x14ac:dyDescent="0.25">
      <c r="A194" s="32" t="s">
        <v>615</v>
      </c>
      <c r="B194" s="33" t="s">
        <v>11</v>
      </c>
      <c r="C194" s="34">
        <v>59110</v>
      </c>
      <c r="D194" s="35">
        <v>376708.03</v>
      </c>
    </row>
    <row r="195" spans="1:4" x14ac:dyDescent="0.25">
      <c r="A195" s="3" t="s">
        <v>1053</v>
      </c>
      <c r="B195" s="3" t="s">
        <v>1054</v>
      </c>
      <c r="C195" s="11" t="s">
        <v>1055</v>
      </c>
      <c r="D195" s="13" t="s">
        <v>408</v>
      </c>
    </row>
    <row r="196" spans="1:4" x14ac:dyDescent="0.25">
      <c r="A196" s="3" t="s">
        <v>1058</v>
      </c>
      <c r="B196" s="3"/>
      <c r="C196" s="11"/>
      <c r="D196" s="13"/>
    </row>
    <row r="197" spans="1:4" x14ac:dyDescent="0.25">
      <c r="A197" s="32" t="s">
        <v>616</v>
      </c>
      <c r="B197" s="33" t="s">
        <v>98</v>
      </c>
      <c r="C197" s="34">
        <v>11930</v>
      </c>
      <c r="D197" s="35">
        <v>76029.889999999985</v>
      </c>
    </row>
    <row r="198" spans="1:4" x14ac:dyDescent="0.25">
      <c r="A198" s="32" t="s">
        <v>617</v>
      </c>
      <c r="B198" s="33" t="s">
        <v>99</v>
      </c>
      <c r="C198" s="34">
        <v>10540</v>
      </c>
      <c r="D198" s="35">
        <v>67171.419999999984</v>
      </c>
    </row>
    <row r="199" spans="1:4" x14ac:dyDescent="0.25">
      <c r="A199" s="32" t="s">
        <v>618</v>
      </c>
      <c r="B199" s="33" t="s">
        <v>40</v>
      </c>
      <c r="C199" s="34">
        <v>35240</v>
      </c>
      <c r="D199" s="35">
        <v>224584.51999999993</v>
      </c>
    </row>
    <row r="200" spans="1:4" x14ac:dyDescent="0.25">
      <c r="A200" s="32" t="s">
        <v>619</v>
      </c>
      <c r="B200" s="33" t="s">
        <v>12</v>
      </c>
      <c r="C200" s="34">
        <v>148600</v>
      </c>
      <c r="D200" s="35">
        <v>947027.80000000226</v>
      </c>
    </row>
    <row r="201" spans="1:4" x14ac:dyDescent="0.25">
      <c r="A201" s="32" t="s">
        <v>620</v>
      </c>
      <c r="B201" s="33" t="s">
        <v>93</v>
      </c>
      <c r="C201" s="34">
        <v>48440</v>
      </c>
      <c r="D201" s="35">
        <v>308708.12</v>
      </c>
    </row>
    <row r="202" spans="1:4" x14ac:dyDescent="0.25">
      <c r="A202" s="32" t="s">
        <v>621</v>
      </c>
      <c r="B202" s="33" t="s">
        <v>63</v>
      </c>
      <c r="C202" s="34">
        <v>52900</v>
      </c>
      <c r="D202" s="35">
        <v>337131.6999999996</v>
      </c>
    </row>
    <row r="203" spans="1:4" x14ac:dyDescent="0.25">
      <c r="A203" s="32" t="s">
        <v>622</v>
      </c>
      <c r="B203" s="33" t="s">
        <v>11</v>
      </c>
      <c r="C203" s="34">
        <v>25400</v>
      </c>
      <c r="D203" s="35">
        <v>161874.19999999998</v>
      </c>
    </row>
    <row r="204" spans="1:4" x14ac:dyDescent="0.25">
      <c r="A204" s="32" t="s">
        <v>623</v>
      </c>
      <c r="B204" s="33" t="s">
        <v>12</v>
      </c>
      <c r="C204" s="34">
        <v>81140</v>
      </c>
      <c r="D204" s="35">
        <v>517105.21999999986</v>
      </c>
    </row>
    <row r="205" spans="1:4" x14ac:dyDescent="0.25">
      <c r="A205" s="32" t="s">
        <v>624</v>
      </c>
      <c r="B205" s="33" t="s">
        <v>4</v>
      </c>
      <c r="C205" s="34">
        <v>4280</v>
      </c>
      <c r="D205" s="35">
        <v>27276.440000000006</v>
      </c>
    </row>
    <row r="206" spans="1:4" x14ac:dyDescent="0.25">
      <c r="A206" s="32" t="s">
        <v>625</v>
      </c>
      <c r="B206" s="33" t="s">
        <v>100</v>
      </c>
      <c r="C206" s="34">
        <v>17230</v>
      </c>
      <c r="D206" s="35">
        <v>109806.78999999996</v>
      </c>
    </row>
    <row r="207" spans="1:4" x14ac:dyDescent="0.25">
      <c r="A207" s="32" t="s">
        <v>626</v>
      </c>
      <c r="B207" s="33" t="s">
        <v>101</v>
      </c>
      <c r="C207" s="34">
        <v>16320</v>
      </c>
      <c r="D207" s="35">
        <v>104007.35999999997</v>
      </c>
    </row>
    <row r="208" spans="1:4" x14ac:dyDescent="0.25">
      <c r="A208" s="32" t="s">
        <v>627</v>
      </c>
      <c r="B208" s="33" t="s">
        <v>102</v>
      </c>
      <c r="C208" s="34">
        <v>49970</v>
      </c>
      <c r="D208" s="35">
        <v>318458.80999999965</v>
      </c>
    </row>
    <row r="209" spans="1:4" x14ac:dyDescent="0.25">
      <c r="A209" s="32" t="s">
        <v>628</v>
      </c>
      <c r="B209" s="33" t="s">
        <v>103</v>
      </c>
      <c r="C209" s="34">
        <v>5100</v>
      </c>
      <c r="D209" s="35">
        <v>32502.300000000007</v>
      </c>
    </row>
    <row r="210" spans="1:4" x14ac:dyDescent="0.25">
      <c r="A210" s="32" t="s">
        <v>629</v>
      </c>
      <c r="B210" s="33" t="s">
        <v>104</v>
      </c>
      <c r="C210" s="34">
        <v>137920</v>
      </c>
      <c r="D210" s="35">
        <v>878964.16000000236</v>
      </c>
    </row>
    <row r="211" spans="1:4" x14ac:dyDescent="0.25">
      <c r="A211" s="32" t="s">
        <v>630</v>
      </c>
      <c r="B211" s="33" t="s">
        <v>105</v>
      </c>
      <c r="C211" s="34">
        <v>3660</v>
      </c>
      <c r="D211" s="35">
        <v>23325.18</v>
      </c>
    </row>
    <row r="212" spans="1:4" x14ac:dyDescent="0.25">
      <c r="A212" s="32" t="s">
        <v>631</v>
      </c>
      <c r="B212" s="33" t="s">
        <v>51</v>
      </c>
      <c r="C212" s="34">
        <v>11400</v>
      </c>
      <c r="D212" s="35">
        <v>72652.199999999983</v>
      </c>
    </row>
    <row r="213" spans="1:4" x14ac:dyDescent="0.25">
      <c r="A213" s="32" t="s">
        <v>632</v>
      </c>
      <c r="B213" s="33" t="s">
        <v>52</v>
      </c>
      <c r="C213" s="34">
        <v>5560</v>
      </c>
      <c r="D213" s="35">
        <v>35433.880000000005</v>
      </c>
    </row>
    <row r="214" spans="1:4" x14ac:dyDescent="0.25">
      <c r="A214" s="32" t="s">
        <v>633</v>
      </c>
      <c r="B214" s="33" t="s">
        <v>106</v>
      </c>
      <c r="C214" s="34">
        <v>34650</v>
      </c>
      <c r="D214" s="35">
        <v>220824.44999999987</v>
      </c>
    </row>
    <row r="215" spans="1:4" x14ac:dyDescent="0.25">
      <c r="A215" s="32" t="s">
        <v>634</v>
      </c>
      <c r="B215" s="33" t="s">
        <v>439</v>
      </c>
      <c r="C215" s="34">
        <v>30</v>
      </c>
      <c r="D215" s="35">
        <v>191.19</v>
      </c>
    </row>
    <row r="216" spans="1:4" x14ac:dyDescent="0.25">
      <c r="A216" s="3" t="s">
        <v>1053</v>
      </c>
      <c r="B216" s="3" t="s">
        <v>1054</v>
      </c>
      <c r="C216" s="11" t="s">
        <v>1055</v>
      </c>
      <c r="D216" s="13" t="s">
        <v>408</v>
      </c>
    </row>
    <row r="217" spans="1:4" x14ac:dyDescent="0.25">
      <c r="A217" s="3" t="s">
        <v>107</v>
      </c>
      <c r="B217" s="3"/>
      <c r="C217" s="11">
        <f>SUM(C218+C241+C253+C284+C299)</f>
        <v>2082827</v>
      </c>
      <c r="D217" s="4">
        <f>SUM(D218+D241+D253+D284+D299)</f>
        <v>10889582.349999992</v>
      </c>
    </row>
    <row r="218" spans="1:4" x14ac:dyDescent="0.25">
      <c r="A218" s="36" t="s">
        <v>108</v>
      </c>
      <c r="B218" s="36"/>
      <c r="C218" s="37">
        <f>SUM(C219:C240)</f>
        <v>541560</v>
      </c>
      <c r="D218" s="38">
        <f>SUM(D219:D240)</f>
        <v>2243107.5499999998</v>
      </c>
    </row>
    <row r="219" spans="1:4" x14ac:dyDescent="0.25">
      <c r="A219" s="32" t="s">
        <v>635</v>
      </c>
      <c r="B219" s="33" t="s">
        <v>120</v>
      </c>
      <c r="C219" s="34">
        <v>59025</v>
      </c>
      <c r="D219" s="35">
        <v>244481.55000000019</v>
      </c>
    </row>
    <row r="220" spans="1:4" x14ac:dyDescent="0.25">
      <c r="A220" s="32" t="s">
        <v>636</v>
      </c>
      <c r="B220" s="33" t="s">
        <v>109</v>
      </c>
      <c r="C220" s="34">
        <v>110</v>
      </c>
      <c r="D220" s="35">
        <v>455.62</v>
      </c>
    </row>
    <row r="221" spans="1:4" x14ac:dyDescent="0.25">
      <c r="A221" s="32" t="s">
        <v>637</v>
      </c>
      <c r="B221" s="33" t="s">
        <v>110</v>
      </c>
      <c r="C221" s="34">
        <v>106850</v>
      </c>
      <c r="D221" s="35">
        <v>442572.69999999925</v>
      </c>
    </row>
    <row r="222" spans="1:4" x14ac:dyDescent="0.25">
      <c r="A222" s="32" t="s">
        <v>638</v>
      </c>
      <c r="B222" s="33" t="s">
        <v>110</v>
      </c>
      <c r="C222" s="34">
        <v>55875</v>
      </c>
      <c r="D222" s="35">
        <v>231434.25000000015</v>
      </c>
    </row>
    <row r="223" spans="1:4" x14ac:dyDescent="0.25">
      <c r="A223" s="32" t="s">
        <v>639</v>
      </c>
      <c r="B223" s="33" t="s">
        <v>111</v>
      </c>
      <c r="C223" s="34">
        <v>4985</v>
      </c>
      <c r="D223" s="35">
        <v>20647.870000000006</v>
      </c>
    </row>
    <row r="224" spans="1:4" x14ac:dyDescent="0.25">
      <c r="A224" s="32" t="s">
        <v>640</v>
      </c>
      <c r="B224" s="33" t="s">
        <v>111</v>
      </c>
      <c r="C224" s="34">
        <v>1475</v>
      </c>
      <c r="D224" s="35">
        <v>6109.4500000000025</v>
      </c>
    </row>
    <row r="225" spans="1:4" x14ac:dyDescent="0.25">
      <c r="A225" s="32" t="s">
        <v>641</v>
      </c>
      <c r="B225" s="33" t="s">
        <v>112</v>
      </c>
      <c r="C225" s="34">
        <v>1150</v>
      </c>
      <c r="D225" s="35">
        <v>4763.3</v>
      </c>
    </row>
    <row r="226" spans="1:4" x14ac:dyDescent="0.25">
      <c r="A226" s="32" t="s">
        <v>642</v>
      </c>
      <c r="B226" s="33" t="s">
        <v>11</v>
      </c>
      <c r="C226" s="34">
        <v>80150</v>
      </c>
      <c r="D226" s="35">
        <v>331981.3000000001</v>
      </c>
    </row>
    <row r="227" spans="1:4" x14ac:dyDescent="0.25">
      <c r="A227" s="32" t="s">
        <v>643</v>
      </c>
      <c r="B227" s="33" t="s">
        <v>14</v>
      </c>
      <c r="C227" s="34">
        <v>22970</v>
      </c>
      <c r="D227" s="35">
        <v>95141.740000000049</v>
      </c>
    </row>
    <row r="228" spans="1:4" x14ac:dyDescent="0.25">
      <c r="A228" s="32" t="s">
        <v>644</v>
      </c>
      <c r="B228" s="33" t="s">
        <v>113</v>
      </c>
      <c r="C228" s="34">
        <v>6460</v>
      </c>
      <c r="D228" s="35">
        <v>26750.859999999997</v>
      </c>
    </row>
    <row r="229" spans="1:4" x14ac:dyDescent="0.25">
      <c r="A229" s="32" t="s">
        <v>645</v>
      </c>
      <c r="B229" s="33" t="s">
        <v>113</v>
      </c>
      <c r="C229" s="34">
        <v>2870</v>
      </c>
      <c r="D229" s="35">
        <v>11884.669999999998</v>
      </c>
    </row>
    <row r="230" spans="1:4" x14ac:dyDescent="0.25">
      <c r="A230" s="32" t="s">
        <v>646</v>
      </c>
      <c r="B230" s="33" t="s">
        <v>114</v>
      </c>
      <c r="C230" s="34">
        <v>50720</v>
      </c>
      <c r="D230" s="35">
        <v>210082.24000000017</v>
      </c>
    </row>
    <row r="231" spans="1:4" x14ac:dyDescent="0.25">
      <c r="A231" s="32" t="s">
        <v>647</v>
      </c>
      <c r="B231" s="33" t="s">
        <v>110</v>
      </c>
      <c r="C231" s="34">
        <v>10950</v>
      </c>
      <c r="D231" s="35">
        <v>45343.949999999975</v>
      </c>
    </row>
    <row r="232" spans="1:4" x14ac:dyDescent="0.25">
      <c r="A232" s="32" t="s">
        <v>648</v>
      </c>
      <c r="B232" s="33" t="s">
        <v>1065</v>
      </c>
      <c r="C232" s="34">
        <v>13190</v>
      </c>
      <c r="D232" s="35">
        <v>54632.980000000018</v>
      </c>
    </row>
    <row r="233" spans="1:4" x14ac:dyDescent="0.25">
      <c r="A233" s="32" t="s">
        <v>649</v>
      </c>
      <c r="B233" s="33" t="s">
        <v>17</v>
      </c>
      <c r="C233" s="34">
        <v>48055</v>
      </c>
      <c r="D233" s="35">
        <v>199043.81000000008</v>
      </c>
    </row>
    <row r="234" spans="1:4" x14ac:dyDescent="0.25">
      <c r="A234" s="32" t="s">
        <v>650</v>
      </c>
      <c r="B234" s="33" t="s">
        <v>115</v>
      </c>
      <c r="C234" s="34">
        <v>10690</v>
      </c>
      <c r="D234" s="35">
        <v>44267.289999999979</v>
      </c>
    </row>
    <row r="235" spans="1:4" x14ac:dyDescent="0.25">
      <c r="A235" s="32" t="s">
        <v>651</v>
      </c>
      <c r="B235" s="33" t="s">
        <v>116</v>
      </c>
      <c r="C235" s="34">
        <v>3000</v>
      </c>
      <c r="D235" s="35">
        <v>12423.000000000002</v>
      </c>
    </row>
    <row r="236" spans="1:4" x14ac:dyDescent="0.25">
      <c r="A236" s="32" t="s">
        <v>652</v>
      </c>
      <c r="B236" s="33" t="s">
        <v>117</v>
      </c>
      <c r="C236" s="34">
        <v>635</v>
      </c>
      <c r="D236" s="35">
        <v>2630.1699999999996</v>
      </c>
    </row>
    <row r="237" spans="1:4" x14ac:dyDescent="0.25">
      <c r="A237" s="32" t="s">
        <v>653</v>
      </c>
      <c r="B237" s="33" t="s">
        <v>442</v>
      </c>
      <c r="C237" s="34">
        <v>8765</v>
      </c>
      <c r="D237" s="35">
        <v>36304.630000000005</v>
      </c>
    </row>
    <row r="238" spans="1:4" x14ac:dyDescent="0.25">
      <c r="A238" s="32" t="s">
        <v>654</v>
      </c>
      <c r="B238" s="33" t="s">
        <v>118</v>
      </c>
      <c r="C238" s="34">
        <v>6605</v>
      </c>
      <c r="D238" s="35">
        <v>27357.91</v>
      </c>
    </row>
    <row r="239" spans="1:4" x14ac:dyDescent="0.25">
      <c r="A239" s="32" t="s">
        <v>655</v>
      </c>
      <c r="B239" s="33" t="s">
        <v>119</v>
      </c>
      <c r="C239" s="34">
        <v>43940</v>
      </c>
      <c r="D239" s="35">
        <v>181999.48000000013</v>
      </c>
    </row>
    <row r="240" spans="1:4" x14ac:dyDescent="0.25">
      <c r="A240" s="32" t="s">
        <v>656</v>
      </c>
      <c r="B240" s="33" t="s">
        <v>385</v>
      </c>
      <c r="C240" s="34">
        <v>3090</v>
      </c>
      <c r="D240" s="35">
        <v>12798.779999999999</v>
      </c>
    </row>
    <row r="241" spans="1:4" x14ac:dyDescent="0.25">
      <c r="A241" s="36" t="s">
        <v>121</v>
      </c>
      <c r="B241" s="36"/>
      <c r="C241" s="37">
        <f>SUM(C242:C252)</f>
        <v>362165</v>
      </c>
      <c r="D241" s="38">
        <f>SUM(D242:D252)</f>
        <v>1717386.4299999953</v>
      </c>
    </row>
    <row r="242" spans="1:4" x14ac:dyDescent="0.25">
      <c r="A242" s="32" t="s">
        <v>657</v>
      </c>
      <c r="B242" s="33" t="s">
        <v>110</v>
      </c>
      <c r="C242" s="34">
        <v>15</v>
      </c>
      <c r="D242" s="35">
        <v>71.13</v>
      </c>
    </row>
    <row r="243" spans="1:4" x14ac:dyDescent="0.25">
      <c r="A243" s="32" t="s">
        <v>658</v>
      </c>
      <c r="B243" s="33" t="s">
        <v>110</v>
      </c>
      <c r="C243" s="34">
        <v>12850</v>
      </c>
      <c r="D243" s="35">
        <v>60934.700000000026</v>
      </c>
    </row>
    <row r="244" spans="1:4" x14ac:dyDescent="0.25">
      <c r="A244" s="32" t="s">
        <v>659</v>
      </c>
      <c r="B244" s="33" t="s">
        <v>122</v>
      </c>
      <c r="C244" s="34">
        <v>28095</v>
      </c>
      <c r="D244" s="35">
        <v>133226.49000000008</v>
      </c>
    </row>
    <row r="245" spans="1:4" x14ac:dyDescent="0.25">
      <c r="A245" s="32" t="s">
        <v>660</v>
      </c>
      <c r="B245" s="33" t="s">
        <v>123</v>
      </c>
      <c r="C245" s="34">
        <v>7710</v>
      </c>
      <c r="D245" s="35">
        <v>36560.820000000007</v>
      </c>
    </row>
    <row r="246" spans="1:4" x14ac:dyDescent="0.25">
      <c r="A246" s="32" t="s">
        <v>661</v>
      </c>
      <c r="B246" s="33" t="s">
        <v>124</v>
      </c>
      <c r="C246" s="34">
        <v>51065</v>
      </c>
      <c r="D246" s="35">
        <v>242150.23000000004</v>
      </c>
    </row>
    <row r="247" spans="1:4" x14ac:dyDescent="0.25">
      <c r="A247" s="32" t="s">
        <v>662</v>
      </c>
      <c r="B247" s="33" t="s">
        <v>124</v>
      </c>
      <c r="C247" s="34">
        <v>173200</v>
      </c>
      <c r="D247" s="35">
        <v>821314.39999999583</v>
      </c>
    </row>
    <row r="248" spans="1:4" x14ac:dyDescent="0.25">
      <c r="A248" s="32" t="s">
        <v>663</v>
      </c>
      <c r="B248" s="33" t="s">
        <v>125</v>
      </c>
      <c r="C248" s="34">
        <v>6145</v>
      </c>
      <c r="D248" s="35">
        <v>29139.590000000004</v>
      </c>
    </row>
    <row r="249" spans="1:4" x14ac:dyDescent="0.25">
      <c r="A249" s="3" t="s">
        <v>1053</v>
      </c>
      <c r="B249" s="3" t="s">
        <v>1054</v>
      </c>
      <c r="C249" s="11" t="s">
        <v>1055</v>
      </c>
      <c r="D249" s="13" t="s">
        <v>408</v>
      </c>
    </row>
    <row r="250" spans="1:4" x14ac:dyDescent="0.25">
      <c r="A250" s="3" t="s">
        <v>1059</v>
      </c>
      <c r="B250" s="3"/>
      <c r="C250" s="11"/>
      <c r="D250" s="13"/>
    </row>
    <row r="251" spans="1:4" x14ac:dyDescent="0.25">
      <c r="A251" s="32" t="s">
        <v>664</v>
      </c>
      <c r="B251" s="33" t="s">
        <v>126</v>
      </c>
      <c r="C251" s="34">
        <v>72615</v>
      </c>
      <c r="D251" s="35">
        <v>344340.32999999943</v>
      </c>
    </row>
    <row r="252" spans="1:4" x14ac:dyDescent="0.25">
      <c r="A252" s="32" t="s">
        <v>665</v>
      </c>
      <c r="B252" s="33" t="s">
        <v>127</v>
      </c>
      <c r="C252" s="34">
        <v>10470</v>
      </c>
      <c r="D252" s="35">
        <v>49648.74000000002</v>
      </c>
    </row>
    <row r="253" spans="1:4" x14ac:dyDescent="0.25">
      <c r="A253" s="36" t="s">
        <v>128</v>
      </c>
      <c r="B253" s="36"/>
      <c r="C253" s="37">
        <f>SUM(C254:C281)</f>
        <v>692572</v>
      </c>
      <c r="D253" s="38">
        <f>SUM(D254:D281)</f>
        <v>4044605.5</v>
      </c>
    </row>
    <row r="254" spans="1:4" x14ac:dyDescent="0.25">
      <c r="A254" s="32" t="s">
        <v>666</v>
      </c>
      <c r="B254" s="33" t="s">
        <v>4</v>
      </c>
      <c r="C254" s="34">
        <v>11456</v>
      </c>
      <c r="D254" s="35">
        <v>66903.040000000008</v>
      </c>
    </row>
    <row r="255" spans="1:4" x14ac:dyDescent="0.25">
      <c r="A255" s="32" t="s">
        <v>667</v>
      </c>
      <c r="B255" s="33" t="s">
        <v>4</v>
      </c>
      <c r="C255" s="34">
        <v>38240</v>
      </c>
      <c r="D255" s="35">
        <v>223321.59999999986</v>
      </c>
    </row>
    <row r="256" spans="1:4" x14ac:dyDescent="0.25">
      <c r="A256" s="32" t="s">
        <v>668</v>
      </c>
      <c r="B256" s="33" t="s">
        <v>109</v>
      </c>
      <c r="C256" s="34">
        <v>5</v>
      </c>
      <c r="D256" s="35">
        <v>29.2</v>
      </c>
    </row>
    <row r="257" spans="1:4" x14ac:dyDescent="0.25">
      <c r="A257" s="32" t="s">
        <v>669</v>
      </c>
      <c r="B257" s="33" t="s">
        <v>110</v>
      </c>
      <c r="C257" s="34">
        <v>30055</v>
      </c>
      <c r="D257" s="35">
        <v>175521.19999999998</v>
      </c>
    </row>
    <row r="258" spans="1:4" x14ac:dyDescent="0.25">
      <c r="A258" s="32" t="s">
        <v>670</v>
      </c>
      <c r="B258" s="33" t="s">
        <v>11</v>
      </c>
      <c r="C258" s="34">
        <v>44315</v>
      </c>
      <c r="D258" s="35">
        <v>258799.5999999998</v>
      </c>
    </row>
    <row r="259" spans="1:4" x14ac:dyDescent="0.25">
      <c r="A259" s="32" t="s">
        <v>671</v>
      </c>
      <c r="B259" s="33" t="s">
        <v>1066</v>
      </c>
      <c r="C259" s="34">
        <v>18445</v>
      </c>
      <c r="D259" s="35">
        <v>107718.80000000005</v>
      </c>
    </row>
    <row r="260" spans="1:4" x14ac:dyDescent="0.25">
      <c r="A260" s="32" t="s">
        <v>672</v>
      </c>
      <c r="B260" s="33" t="s">
        <v>4</v>
      </c>
      <c r="C260" s="34">
        <v>11716</v>
      </c>
      <c r="D260" s="35">
        <v>68421.440000000031</v>
      </c>
    </row>
    <row r="261" spans="1:4" x14ac:dyDescent="0.25">
      <c r="A261" s="32" t="s">
        <v>673</v>
      </c>
      <c r="B261" s="33" t="s">
        <v>129</v>
      </c>
      <c r="C261" s="34">
        <v>42520</v>
      </c>
      <c r="D261" s="35">
        <v>248316.7999999997</v>
      </c>
    </row>
    <row r="262" spans="1:4" x14ac:dyDescent="0.25">
      <c r="A262" s="32" t="s">
        <v>674</v>
      </c>
      <c r="B262" s="33" t="s">
        <v>113</v>
      </c>
      <c r="C262" s="34">
        <v>3800</v>
      </c>
      <c r="D262" s="35">
        <v>22188.199999999997</v>
      </c>
    </row>
    <row r="263" spans="1:4" x14ac:dyDescent="0.25">
      <c r="A263" s="32" t="s">
        <v>675</v>
      </c>
      <c r="B263" s="33" t="s">
        <v>113</v>
      </c>
      <c r="C263" s="34">
        <v>3050</v>
      </c>
      <c r="D263" s="35">
        <v>17808.950000000004</v>
      </c>
    </row>
    <row r="264" spans="1:4" x14ac:dyDescent="0.25">
      <c r="A264" s="32" t="s">
        <v>676</v>
      </c>
      <c r="B264" s="33" t="s">
        <v>114</v>
      </c>
      <c r="C264" s="34">
        <v>28270</v>
      </c>
      <c r="D264" s="35">
        <v>165096.79999999993</v>
      </c>
    </row>
    <row r="265" spans="1:4" x14ac:dyDescent="0.25">
      <c r="A265" s="32" t="s">
        <v>677</v>
      </c>
      <c r="B265" s="33" t="s">
        <v>1065</v>
      </c>
      <c r="C265" s="34">
        <v>8570</v>
      </c>
      <c r="D265" s="35">
        <v>50048.80000000001</v>
      </c>
    </row>
    <row r="266" spans="1:4" x14ac:dyDescent="0.25">
      <c r="A266" s="32" t="s">
        <v>678</v>
      </c>
      <c r="B266" s="33" t="s">
        <v>130</v>
      </c>
      <c r="C266" s="34">
        <v>24295</v>
      </c>
      <c r="D266" s="35">
        <v>141882.79999999996</v>
      </c>
    </row>
    <row r="267" spans="1:4" x14ac:dyDescent="0.25">
      <c r="A267" s="32" t="s">
        <v>679</v>
      </c>
      <c r="B267" s="33" t="s">
        <v>130</v>
      </c>
      <c r="C267" s="34">
        <v>17875</v>
      </c>
      <c r="D267" s="35">
        <v>104390.00000000006</v>
      </c>
    </row>
    <row r="268" spans="1:4" x14ac:dyDescent="0.25">
      <c r="A268" s="32" t="s">
        <v>680</v>
      </c>
      <c r="B268" s="33" t="s">
        <v>110</v>
      </c>
      <c r="C268" s="34">
        <v>8130</v>
      </c>
      <c r="D268" s="35">
        <v>47471.070000000014</v>
      </c>
    </row>
    <row r="269" spans="1:4" x14ac:dyDescent="0.25">
      <c r="A269" s="32" t="s">
        <v>681</v>
      </c>
      <c r="B269" s="33" t="s">
        <v>131</v>
      </c>
      <c r="C269" s="34">
        <v>47015</v>
      </c>
      <c r="D269" s="35">
        <v>274567.59999999969</v>
      </c>
    </row>
    <row r="270" spans="1:4" x14ac:dyDescent="0.25">
      <c r="A270" s="32" t="s">
        <v>682</v>
      </c>
      <c r="B270" s="33" t="s">
        <v>132</v>
      </c>
      <c r="C270" s="34">
        <v>30675</v>
      </c>
      <c r="D270" s="35">
        <v>179142</v>
      </c>
    </row>
    <row r="271" spans="1:4" x14ac:dyDescent="0.25">
      <c r="A271" s="32" t="s">
        <v>683</v>
      </c>
      <c r="B271" s="33" t="s">
        <v>133</v>
      </c>
      <c r="C271" s="34">
        <v>15220</v>
      </c>
      <c r="D271" s="35">
        <v>88884.799999999988</v>
      </c>
    </row>
    <row r="272" spans="1:4" x14ac:dyDescent="0.25">
      <c r="A272" s="32" t="s">
        <v>684</v>
      </c>
      <c r="B272" s="33" t="s">
        <v>134</v>
      </c>
      <c r="C272" s="34">
        <v>118195</v>
      </c>
      <c r="D272" s="35">
        <v>690258.7999999997</v>
      </c>
    </row>
    <row r="273" spans="1:4" x14ac:dyDescent="0.25">
      <c r="A273" s="32" t="s">
        <v>685</v>
      </c>
      <c r="B273" s="33" t="s">
        <v>135</v>
      </c>
      <c r="C273" s="34">
        <v>125585</v>
      </c>
      <c r="D273" s="35">
        <v>733416.40000000154</v>
      </c>
    </row>
    <row r="274" spans="1:4" x14ac:dyDescent="0.25">
      <c r="A274" s="32" t="s">
        <v>686</v>
      </c>
      <c r="B274" s="33" t="s">
        <v>118</v>
      </c>
      <c r="C274" s="34">
        <v>4305</v>
      </c>
      <c r="D274" s="35">
        <v>25141.199999999997</v>
      </c>
    </row>
    <row r="275" spans="1:4" x14ac:dyDescent="0.25">
      <c r="A275" s="32" t="s">
        <v>687</v>
      </c>
      <c r="B275" s="33" t="s">
        <v>117</v>
      </c>
      <c r="C275" s="34">
        <v>110</v>
      </c>
      <c r="D275" s="35">
        <v>642.4</v>
      </c>
    </row>
    <row r="276" spans="1:4" x14ac:dyDescent="0.25">
      <c r="A276" s="32" t="s">
        <v>688</v>
      </c>
      <c r="B276" s="33" t="s">
        <v>1067</v>
      </c>
      <c r="C276" s="34">
        <v>6650</v>
      </c>
      <c r="D276" s="35">
        <v>38836.000000000007</v>
      </c>
    </row>
    <row r="277" spans="1:4" x14ac:dyDescent="0.25">
      <c r="A277" s="32" t="s">
        <v>689</v>
      </c>
      <c r="B277" s="33" t="s">
        <v>136</v>
      </c>
      <c r="C277" s="34">
        <v>7310</v>
      </c>
      <c r="D277" s="35">
        <v>42690.400000000001</v>
      </c>
    </row>
    <row r="278" spans="1:4" x14ac:dyDescent="0.25">
      <c r="A278" s="32" t="s">
        <v>690</v>
      </c>
      <c r="B278" s="33" t="s">
        <v>137</v>
      </c>
      <c r="C278" s="34">
        <v>2745</v>
      </c>
      <c r="D278" s="35">
        <v>16030.8</v>
      </c>
    </row>
    <row r="279" spans="1:4" x14ac:dyDescent="0.25">
      <c r="A279" s="32" t="s">
        <v>691</v>
      </c>
      <c r="B279" s="33" t="s">
        <v>138</v>
      </c>
      <c r="C279" s="34">
        <v>25695</v>
      </c>
      <c r="D279" s="35">
        <v>150058.79999999999</v>
      </c>
    </row>
    <row r="280" spans="1:4" x14ac:dyDescent="0.25">
      <c r="A280" s="32" t="s">
        <v>692</v>
      </c>
      <c r="B280" s="33" t="s">
        <v>386</v>
      </c>
      <c r="C280" s="34">
        <v>6945</v>
      </c>
      <c r="D280" s="35">
        <v>40558.800000000003</v>
      </c>
    </row>
    <row r="281" spans="1:4" x14ac:dyDescent="0.25">
      <c r="A281" s="32" t="s">
        <v>693</v>
      </c>
      <c r="B281" s="33" t="s">
        <v>387</v>
      </c>
      <c r="C281" s="34">
        <v>11380</v>
      </c>
      <c r="D281" s="35">
        <v>66459.200000000026</v>
      </c>
    </row>
    <row r="282" spans="1:4" x14ac:dyDescent="0.25">
      <c r="A282" s="3" t="s">
        <v>1053</v>
      </c>
      <c r="B282" s="3" t="s">
        <v>1054</v>
      </c>
      <c r="C282" s="11" t="s">
        <v>1055</v>
      </c>
      <c r="D282" s="13" t="s">
        <v>408</v>
      </c>
    </row>
    <row r="283" spans="1:4" x14ac:dyDescent="0.25">
      <c r="A283" s="3" t="s">
        <v>1059</v>
      </c>
      <c r="B283" s="3"/>
      <c r="C283" s="11"/>
      <c r="D283" s="13"/>
    </row>
    <row r="284" spans="1:4" x14ac:dyDescent="0.25">
      <c r="A284" s="36" t="s">
        <v>139</v>
      </c>
      <c r="B284" s="36"/>
      <c r="C284" s="37">
        <f>SUM(C285:C298)</f>
        <v>276815</v>
      </c>
      <c r="D284" s="38">
        <f>SUM(D285:D298)</f>
        <v>1431157.9199999976</v>
      </c>
    </row>
    <row r="285" spans="1:4" x14ac:dyDescent="0.25">
      <c r="A285" s="32" t="s">
        <v>694</v>
      </c>
      <c r="B285" s="33" t="s">
        <v>140</v>
      </c>
      <c r="C285" s="34">
        <v>990</v>
      </c>
      <c r="D285" s="35">
        <v>4954.9500000000007</v>
      </c>
    </row>
    <row r="286" spans="1:4" x14ac:dyDescent="0.25">
      <c r="A286" s="32" t="s">
        <v>695</v>
      </c>
      <c r="B286" s="33" t="s">
        <v>141</v>
      </c>
      <c r="C286" s="34">
        <v>22800</v>
      </c>
      <c r="D286" s="35">
        <v>114113.99999999997</v>
      </c>
    </row>
    <row r="287" spans="1:4" x14ac:dyDescent="0.25">
      <c r="A287" s="32" t="s">
        <v>696</v>
      </c>
      <c r="B287" s="33" t="s">
        <v>141</v>
      </c>
      <c r="C287" s="34">
        <v>38420</v>
      </c>
      <c r="D287" s="35">
        <v>192292.09999999989</v>
      </c>
    </row>
    <row r="288" spans="1:4" x14ac:dyDescent="0.25">
      <c r="A288" s="32" t="s">
        <v>697</v>
      </c>
      <c r="B288" s="33" t="s">
        <v>141</v>
      </c>
      <c r="C288" s="34">
        <v>710</v>
      </c>
      <c r="D288" s="35">
        <v>3553.55</v>
      </c>
    </row>
    <row r="289" spans="1:4" x14ac:dyDescent="0.25">
      <c r="A289" s="32" t="s">
        <v>698</v>
      </c>
      <c r="B289" s="33" t="s">
        <v>141</v>
      </c>
      <c r="C289" s="34">
        <v>1650</v>
      </c>
      <c r="D289" s="35">
        <v>8258.25</v>
      </c>
    </row>
    <row r="290" spans="1:4" x14ac:dyDescent="0.25">
      <c r="A290" s="32" t="s">
        <v>699</v>
      </c>
      <c r="B290" s="33" t="s">
        <v>140</v>
      </c>
      <c r="C290" s="34">
        <v>930</v>
      </c>
      <c r="D290" s="35">
        <v>4865.76</v>
      </c>
    </row>
    <row r="291" spans="1:4" x14ac:dyDescent="0.25">
      <c r="A291" s="32" t="s">
        <v>700</v>
      </c>
      <c r="B291" s="33" t="s">
        <v>142</v>
      </c>
      <c r="C291" s="34">
        <v>2355</v>
      </c>
      <c r="D291" s="35">
        <v>11798.550000000001</v>
      </c>
    </row>
    <row r="292" spans="1:4" x14ac:dyDescent="0.25">
      <c r="A292" s="32" t="s">
        <v>701</v>
      </c>
      <c r="B292" s="33" t="s">
        <v>143</v>
      </c>
      <c r="C292" s="34">
        <v>67750</v>
      </c>
      <c r="D292" s="35">
        <v>354467.99999999913</v>
      </c>
    </row>
    <row r="293" spans="1:4" x14ac:dyDescent="0.25">
      <c r="A293" s="32" t="s">
        <v>702</v>
      </c>
      <c r="B293" s="33" t="s">
        <v>142</v>
      </c>
      <c r="C293" s="34">
        <v>27550</v>
      </c>
      <c r="D293" s="35">
        <v>144141.59999999986</v>
      </c>
    </row>
    <row r="294" spans="1:4" x14ac:dyDescent="0.25">
      <c r="A294" s="32" t="s">
        <v>703</v>
      </c>
      <c r="B294" s="33" t="s">
        <v>140</v>
      </c>
      <c r="C294" s="34">
        <v>14420</v>
      </c>
      <c r="D294" s="35">
        <v>75445.440000000017</v>
      </c>
    </row>
    <row r="295" spans="1:4" x14ac:dyDescent="0.25">
      <c r="A295" s="32" t="s">
        <v>704</v>
      </c>
      <c r="B295" s="33" t="s">
        <v>144</v>
      </c>
      <c r="C295" s="34">
        <v>210</v>
      </c>
      <c r="D295" s="35">
        <v>1052.0999999999999</v>
      </c>
    </row>
    <row r="296" spans="1:4" x14ac:dyDescent="0.25">
      <c r="A296" s="32" t="s">
        <v>705</v>
      </c>
      <c r="B296" s="33" t="s">
        <v>145</v>
      </c>
      <c r="C296" s="34">
        <v>4890</v>
      </c>
      <c r="D296" s="35">
        <v>25584.480000000003</v>
      </c>
    </row>
    <row r="297" spans="1:4" x14ac:dyDescent="0.25">
      <c r="A297" s="32" t="s">
        <v>706</v>
      </c>
      <c r="B297" s="33" t="s">
        <v>144</v>
      </c>
      <c r="C297" s="34">
        <v>8420</v>
      </c>
      <c r="D297" s="35">
        <v>42142.100000000006</v>
      </c>
    </row>
    <row r="298" spans="1:4" x14ac:dyDescent="0.25">
      <c r="A298" s="32" t="s">
        <v>707</v>
      </c>
      <c r="B298" s="33" t="s">
        <v>17</v>
      </c>
      <c r="C298" s="34">
        <v>85720</v>
      </c>
      <c r="D298" s="35">
        <v>448487.03999999887</v>
      </c>
    </row>
    <row r="299" spans="1:4" x14ac:dyDescent="0.25">
      <c r="A299" s="36" t="s">
        <v>146</v>
      </c>
      <c r="B299" s="36"/>
      <c r="C299" s="37">
        <f>SUM(C300:C307)</f>
        <v>209715</v>
      </c>
      <c r="D299" s="38">
        <f>SUM(D300:D307)</f>
        <v>1453324.9499999988</v>
      </c>
    </row>
    <row r="300" spans="1:4" x14ac:dyDescent="0.25">
      <c r="A300" s="32" t="s">
        <v>708</v>
      </c>
      <c r="B300" s="33" t="s">
        <v>141</v>
      </c>
      <c r="C300" s="34">
        <v>38465</v>
      </c>
      <c r="D300" s="35">
        <v>266562.45000000007</v>
      </c>
    </row>
    <row r="301" spans="1:4" x14ac:dyDescent="0.25">
      <c r="A301" s="32" t="s">
        <v>709</v>
      </c>
      <c r="B301" s="33" t="s">
        <v>144</v>
      </c>
      <c r="C301" s="34">
        <v>1395</v>
      </c>
      <c r="D301" s="35">
        <v>9667.35</v>
      </c>
    </row>
    <row r="302" spans="1:4" x14ac:dyDescent="0.25">
      <c r="A302" s="32" t="s">
        <v>710</v>
      </c>
      <c r="B302" s="33" t="s">
        <v>143</v>
      </c>
      <c r="C302" s="34">
        <v>37590</v>
      </c>
      <c r="D302" s="35">
        <v>260498.70000000007</v>
      </c>
    </row>
    <row r="303" spans="1:4" x14ac:dyDescent="0.25">
      <c r="A303" s="32" t="s">
        <v>711</v>
      </c>
      <c r="B303" s="33" t="s">
        <v>144</v>
      </c>
      <c r="C303" s="34">
        <v>160</v>
      </c>
      <c r="D303" s="35">
        <v>1108.8</v>
      </c>
    </row>
    <row r="304" spans="1:4" x14ac:dyDescent="0.25">
      <c r="A304" s="32" t="s">
        <v>712</v>
      </c>
      <c r="B304" s="33" t="s">
        <v>142</v>
      </c>
      <c r="C304" s="34">
        <v>25755</v>
      </c>
      <c r="D304" s="35">
        <v>178482.15000000017</v>
      </c>
    </row>
    <row r="305" spans="1:4" x14ac:dyDescent="0.25">
      <c r="A305" s="32" t="s">
        <v>713</v>
      </c>
      <c r="B305" s="33" t="s">
        <v>140</v>
      </c>
      <c r="C305" s="34">
        <v>8190</v>
      </c>
      <c r="D305" s="35">
        <v>56756.700000000012</v>
      </c>
    </row>
    <row r="306" spans="1:4" x14ac:dyDescent="0.25">
      <c r="A306" s="32" t="s">
        <v>714</v>
      </c>
      <c r="B306" s="33" t="s">
        <v>144</v>
      </c>
      <c r="C306" s="34">
        <v>6355</v>
      </c>
      <c r="D306" s="35">
        <v>44040.149999999987</v>
      </c>
    </row>
    <row r="307" spans="1:4" x14ac:dyDescent="0.25">
      <c r="A307" s="32" t="s">
        <v>715</v>
      </c>
      <c r="B307" s="33" t="s">
        <v>131</v>
      </c>
      <c r="C307" s="34">
        <v>91805</v>
      </c>
      <c r="D307" s="35">
        <v>636208.64999999839</v>
      </c>
    </row>
    <row r="308" spans="1:4" x14ac:dyDescent="0.25">
      <c r="A308" s="3" t="s">
        <v>1053</v>
      </c>
      <c r="B308" s="3" t="s">
        <v>1054</v>
      </c>
      <c r="C308" s="11" t="s">
        <v>1055</v>
      </c>
      <c r="D308" s="13" t="s">
        <v>408</v>
      </c>
    </row>
    <row r="309" spans="1:4" x14ac:dyDescent="0.25">
      <c r="A309" s="3" t="s">
        <v>147</v>
      </c>
      <c r="B309" s="3"/>
      <c r="C309" s="11">
        <f>SUM(C310+C332)</f>
        <v>3605335</v>
      </c>
      <c r="D309" s="4">
        <f>SUM(D310+D332)</f>
        <v>5883058.8400000026</v>
      </c>
    </row>
    <row r="310" spans="1:4" x14ac:dyDescent="0.25">
      <c r="A310" s="36" t="s">
        <v>148</v>
      </c>
      <c r="B310" s="36"/>
      <c r="C310" s="37">
        <f>SUM(C311:C331)</f>
        <v>2348515</v>
      </c>
      <c r="D310" s="38">
        <f>SUM(D311:D331)</f>
        <v>3917392.3600000041</v>
      </c>
    </row>
    <row r="311" spans="1:4" x14ac:dyDescent="0.25">
      <c r="A311" s="32" t="s">
        <v>716</v>
      </c>
      <c r="B311" s="33" t="s">
        <v>10</v>
      </c>
      <c r="C311" s="34">
        <v>8070</v>
      </c>
      <c r="D311" s="35">
        <v>12621.480000000003</v>
      </c>
    </row>
    <row r="312" spans="1:4" x14ac:dyDescent="0.25">
      <c r="A312" s="32" t="s">
        <v>717</v>
      </c>
      <c r="B312" s="33" t="s">
        <v>110</v>
      </c>
      <c r="C312" s="34">
        <v>185280</v>
      </c>
      <c r="D312" s="35">
        <v>289777.91999999993</v>
      </c>
    </row>
    <row r="313" spans="1:4" x14ac:dyDescent="0.25">
      <c r="A313" s="32" t="s">
        <v>718</v>
      </c>
      <c r="B313" s="33" t="s">
        <v>110</v>
      </c>
      <c r="C313" s="34">
        <v>6660</v>
      </c>
      <c r="D313" s="35">
        <v>10416.239999999998</v>
      </c>
    </row>
    <row r="314" spans="1:4" x14ac:dyDescent="0.25">
      <c r="A314" s="32" t="s">
        <v>719</v>
      </c>
      <c r="B314" s="33" t="s">
        <v>110</v>
      </c>
      <c r="C314" s="34">
        <v>34530</v>
      </c>
      <c r="D314" s="35">
        <v>54004.920000000006</v>
      </c>
    </row>
    <row r="315" spans="1:4" x14ac:dyDescent="0.25">
      <c r="A315" s="32" t="s">
        <v>720</v>
      </c>
      <c r="B315" s="33" t="s">
        <v>111</v>
      </c>
      <c r="C315" s="34">
        <v>13845</v>
      </c>
      <c r="D315" s="35">
        <v>21653.579999999998</v>
      </c>
    </row>
    <row r="316" spans="1:4" x14ac:dyDescent="0.25">
      <c r="A316" s="32" t="s">
        <v>721</v>
      </c>
      <c r="B316" s="33" t="s">
        <v>10</v>
      </c>
      <c r="C316" s="34">
        <v>3420</v>
      </c>
      <c r="D316" s="35">
        <v>5348.88</v>
      </c>
    </row>
    <row r="317" spans="1:4" x14ac:dyDescent="0.25">
      <c r="A317" s="32" t="s">
        <v>722</v>
      </c>
      <c r="B317" s="33" t="s">
        <v>10</v>
      </c>
      <c r="C317" s="34">
        <v>164580</v>
      </c>
      <c r="D317" s="35">
        <v>257403.12</v>
      </c>
    </row>
    <row r="318" spans="1:4" x14ac:dyDescent="0.25">
      <c r="A318" s="32" t="s">
        <v>723</v>
      </c>
      <c r="B318" s="33" t="s">
        <v>1066</v>
      </c>
      <c r="C318" s="34">
        <v>170400</v>
      </c>
      <c r="D318" s="35">
        <v>266505.60000000021</v>
      </c>
    </row>
    <row r="319" spans="1:4" x14ac:dyDescent="0.25">
      <c r="A319" s="32" t="s">
        <v>724</v>
      </c>
      <c r="B319" s="33" t="s">
        <v>149</v>
      </c>
      <c r="C319" s="34">
        <v>36870</v>
      </c>
      <c r="D319" s="35">
        <v>57664.680000000015</v>
      </c>
    </row>
    <row r="320" spans="1:4" x14ac:dyDescent="0.25">
      <c r="A320" s="32" t="s">
        <v>725</v>
      </c>
      <c r="B320" s="33" t="s">
        <v>1065</v>
      </c>
      <c r="C320" s="34">
        <v>2610</v>
      </c>
      <c r="D320" s="35">
        <v>4082.04</v>
      </c>
    </row>
    <row r="321" spans="1:4" x14ac:dyDescent="0.25">
      <c r="A321" s="32" t="s">
        <v>726</v>
      </c>
      <c r="B321" s="33" t="s">
        <v>14</v>
      </c>
      <c r="C321" s="34">
        <v>171060</v>
      </c>
      <c r="D321" s="35">
        <v>302605.13999999955</v>
      </c>
    </row>
    <row r="322" spans="1:4" x14ac:dyDescent="0.25">
      <c r="A322" s="32" t="s">
        <v>727</v>
      </c>
      <c r="B322" s="33" t="s">
        <v>114</v>
      </c>
      <c r="C322" s="34">
        <v>141330</v>
      </c>
      <c r="D322" s="35">
        <v>221040.12000000017</v>
      </c>
    </row>
    <row r="323" spans="1:4" x14ac:dyDescent="0.25">
      <c r="A323" s="32" t="s">
        <v>728</v>
      </c>
      <c r="B323" s="33" t="s">
        <v>1066</v>
      </c>
      <c r="C323" s="34">
        <v>4920</v>
      </c>
      <c r="D323" s="35">
        <v>7694.880000000001</v>
      </c>
    </row>
    <row r="324" spans="1:4" x14ac:dyDescent="0.25">
      <c r="A324" s="32" t="s">
        <v>729</v>
      </c>
      <c r="B324" s="33" t="s">
        <v>130</v>
      </c>
      <c r="C324" s="34">
        <v>836100</v>
      </c>
      <c r="D324" s="35">
        <v>1479060.9000000039</v>
      </c>
    </row>
    <row r="325" spans="1:4" x14ac:dyDescent="0.25">
      <c r="A325" s="32" t="s">
        <v>730</v>
      </c>
      <c r="B325" s="33" t="s">
        <v>130</v>
      </c>
      <c r="C325" s="34">
        <v>184620</v>
      </c>
      <c r="D325" s="35">
        <v>326592.7799999995</v>
      </c>
    </row>
    <row r="326" spans="1:4" x14ac:dyDescent="0.25">
      <c r="A326" s="32" t="s">
        <v>731</v>
      </c>
      <c r="B326" s="33" t="s">
        <v>441</v>
      </c>
      <c r="C326" s="34">
        <v>52590</v>
      </c>
      <c r="D326" s="35">
        <v>82250.760000000053</v>
      </c>
    </row>
    <row r="327" spans="1:4" x14ac:dyDescent="0.25">
      <c r="A327" s="32" t="s">
        <v>732</v>
      </c>
      <c r="B327" s="33" t="s">
        <v>17</v>
      </c>
      <c r="C327" s="34">
        <v>179880</v>
      </c>
      <c r="D327" s="35">
        <v>281332.32000000018</v>
      </c>
    </row>
    <row r="328" spans="1:4" x14ac:dyDescent="0.25">
      <c r="A328" s="32" t="s">
        <v>733</v>
      </c>
      <c r="B328" s="33" t="s">
        <v>118</v>
      </c>
      <c r="C328" s="34">
        <v>16890</v>
      </c>
      <c r="D328" s="35">
        <v>26415.959999999995</v>
      </c>
    </row>
    <row r="329" spans="1:4" x14ac:dyDescent="0.25">
      <c r="A329" s="32" t="s">
        <v>734</v>
      </c>
      <c r="B329" s="33" t="s">
        <v>1068</v>
      </c>
      <c r="C329" s="34">
        <v>25080</v>
      </c>
      <c r="D329" s="35">
        <v>39225.120000000003</v>
      </c>
    </row>
    <row r="330" spans="1:4" x14ac:dyDescent="0.25">
      <c r="A330" s="32" t="s">
        <v>735</v>
      </c>
      <c r="B330" s="33" t="s">
        <v>1068</v>
      </c>
      <c r="C330" s="34">
        <v>790</v>
      </c>
      <c r="D330" s="35">
        <v>1235.56</v>
      </c>
    </row>
    <row r="331" spans="1:4" x14ac:dyDescent="0.25">
      <c r="A331" s="32" t="s">
        <v>736</v>
      </c>
      <c r="B331" s="33" t="s">
        <v>119</v>
      </c>
      <c r="C331" s="34">
        <v>108990</v>
      </c>
      <c r="D331" s="35">
        <v>170460.36000000016</v>
      </c>
    </row>
    <row r="332" spans="1:4" x14ac:dyDescent="0.25">
      <c r="A332" s="36" t="s">
        <v>150</v>
      </c>
      <c r="B332" s="36"/>
      <c r="C332" s="37">
        <f>SUM(C333:C344)</f>
        <v>1256820</v>
      </c>
      <c r="D332" s="38">
        <f>SUM(D333:D344)</f>
        <v>1965666.4799999986</v>
      </c>
    </row>
    <row r="333" spans="1:4" x14ac:dyDescent="0.25">
      <c r="A333" s="32" t="s">
        <v>737</v>
      </c>
      <c r="B333" s="33" t="s">
        <v>140</v>
      </c>
      <c r="C333" s="34">
        <v>480</v>
      </c>
      <c r="D333" s="35">
        <v>750.72</v>
      </c>
    </row>
    <row r="334" spans="1:4" x14ac:dyDescent="0.25">
      <c r="A334" s="32" t="s">
        <v>738</v>
      </c>
      <c r="B334" s="33" t="s">
        <v>140</v>
      </c>
      <c r="C334" s="34">
        <v>270</v>
      </c>
      <c r="D334" s="35">
        <v>422.28</v>
      </c>
    </row>
    <row r="335" spans="1:4" x14ac:dyDescent="0.25">
      <c r="A335" s="32" t="s">
        <v>739</v>
      </c>
      <c r="B335" s="33" t="s">
        <v>140</v>
      </c>
      <c r="C335" s="34">
        <v>240</v>
      </c>
      <c r="D335" s="35">
        <v>375.36</v>
      </c>
    </row>
    <row r="336" spans="1:4" x14ac:dyDescent="0.25">
      <c r="A336" s="32" t="s">
        <v>740</v>
      </c>
      <c r="B336" s="33" t="s">
        <v>151</v>
      </c>
      <c r="C336" s="34">
        <v>71730</v>
      </c>
      <c r="D336" s="35">
        <v>112185.72000000007</v>
      </c>
    </row>
    <row r="337" spans="1:4" x14ac:dyDescent="0.25">
      <c r="A337" s="32" t="s">
        <v>741</v>
      </c>
      <c r="B337" s="33" t="s">
        <v>141</v>
      </c>
      <c r="C337" s="34">
        <v>260160</v>
      </c>
      <c r="D337" s="35">
        <v>406890.23999999982</v>
      </c>
    </row>
    <row r="338" spans="1:4" x14ac:dyDescent="0.25">
      <c r="A338" s="3" t="s">
        <v>1053</v>
      </c>
      <c r="B338" s="3" t="s">
        <v>1054</v>
      </c>
      <c r="C338" s="11" t="s">
        <v>1055</v>
      </c>
      <c r="D338" s="13" t="s">
        <v>408</v>
      </c>
    </row>
    <row r="339" spans="1:4" x14ac:dyDescent="0.25">
      <c r="A339" s="3" t="s">
        <v>1060</v>
      </c>
      <c r="B339" s="3"/>
      <c r="C339" s="11"/>
      <c r="D339" s="13"/>
    </row>
    <row r="340" spans="1:4" x14ac:dyDescent="0.25">
      <c r="A340" s="32" t="s">
        <v>742</v>
      </c>
      <c r="B340" s="33" t="s">
        <v>143</v>
      </c>
      <c r="C340" s="34">
        <v>343890</v>
      </c>
      <c r="D340" s="35">
        <v>537843.95999999938</v>
      </c>
    </row>
    <row r="341" spans="1:4" x14ac:dyDescent="0.25">
      <c r="A341" s="32" t="s">
        <v>743</v>
      </c>
      <c r="B341" s="33" t="s">
        <v>142</v>
      </c>
      <c r="C341" s="34">
        <v>121680</v>
      </c>
      <c r="D341" s="35">
        <v>190307.52000000014</v>
      </c>
    </row>
    <row r="342" spans="1:4" x14ac:dyDescent="0.25">
      <c r="A342" s="32" t="s">
        <v>744</v>
      </c>
      <c r="B342" s="33" t="s">
        <v>144</v>
      </c>
      <c r="C342" s="34">
        <v>48270</v>
      </c>
      <c r="D342" s="35">
        <v>75494.280000000028</v>
      </c>
    </row>
    <row r="343" spans="1:4" x14ac:dyDescent="0.25">
      <c r="A343" s="32" t="s">
        <v>745</v>
      </c>
      <c r="B343" s="33" t="s">
        <v>144</v>
      </c>
      <c r="C343" s="34">
        <v>420</v>
      </c>
      <c r="D343" s="35">
        <v>656.87999999999988</v>
      </c>
    </row>
    <row r="344" spans="1:4" x14ac:dyDescent="0.25">
      <c r="A344" s="32" t="s">
        <v>746</v>
      </c>
      <c r="B344" s="33" t="s">
        <v>17</v>
      </c>
      <c r="C344" s="34">
        <v>409680</v>
      </c>
      <c r="D344" s="35">
        <v>640739.51999999932</v>
      </c>
    </row>
    <row r="345" spans="1:4" x14ac:dyDescent="0.25">
      <c r="A345" s="3" t="s">
        <v>1053</v>
      </c>
      <c r="B345" s="3" t="s">
        <v>1054</v>
      </c>
      <c r="C345" s="11" t="s">
        <v>1055</v>
      </c>
      <c r="D345" s="13" t="s">
        <v>408</v>
      </c>
    </row>
    <row r="346" spans="1:4" x14ac:dyDescent="0.25">
      <c r="A346" s="3" t="s">
        <v>152</v>
      </c>
      <c r="B346" s="3"/>
      <c r="C346" s="11">
        <f>SUM(C347+C370)</f>
        <v>1649250</v>
      </c>
      <c r="D346" s="4">
        <f>SUM(D347+D370)</f>
        <v>5657375.9599999944</v>
      </c>
    </row>
    <row r="347" spans="1:4" x14ac:dyDescent="0.25">
      <c r="A347" s="36" t="s">
        <v>148</v>
      </c>
      <c r="B347" s="36"/>
      <c r="C347" s="37">
        <f>SUM(C348:C369)</f>
        <v>1377550</v>
      </c>
      <c r="D347" s="38">
        <f>SUM(D348:D369)</f>
        <v>4705339.1599999946</v>
      </c>
    </row>
    <row r="348" spans="1:4" x14ac:dyDescent="0.25">
      <c r="A348" s="32" t="s">
        <v>747</v>
      </c>
      <c r="B348" s="33" t="s">
        <v>32</v>
      </c>
      <c r="C348" s="34">
        <v>1080</v>
      </c>
      <c r="D348" s="35">
        <v>2000.16</v>
      </c>
    </row>
    <row r="349" spans="1:4" x14ac:dyDescent="0.25">
      <c r="A349" s="32" t="s">
        <v>748</v>
      </c>
      <c r="B349" s="33" t="s">
        <v>110</v>
      </c>
      <c r="C349" s="34">
        <v>91920</v>
      </c>
      <c r="D349" s="35">
        <v>170235.84000000005</v>
      </c>
    </row>
    <row r="350" spans="1:4" x14ac:dyDescent="0.25">
      <c r="A350" s="32" t="s">
        <v>749</v>
      </c>
      <c r="B350" s="33" t="s">
        <v>110</v>
      </c>
      <c r="C350" s="34">
        <v>40180</v>
      </c>
      <c r="D350" s="35">
        <v>74413.36</v>
      </c>
    </row>
    <row r="351" spans="1:4" x14ac:dyDescent="0.25">
      <c r="A351" s="32" t="s">
        <v>750</v>
      </c>
      <c r="B351" s="33" t="s">
        <v>111</v>
      </c>
      <c r="C351" s="34">
        <v>2360</v>
      </c>
      <c r="D351" s="35">
        <v>4925.32</v>
      </c>
    </row>
    <row r="352" spans="1:4" x14ac:dyDescent="0.25">
      <c r="A352" s="32" t="s">
        <v>751</v>
      </c>
      <c r="B352" s="33" t="s">
        <v>10</v>
      </c>
      <c r="C352" s="34">
        <v>136380</v>
      </c>
      <c r="D352" s="35">
        <v>477875.52000000031</v>
      </c>
    </row>
    <row r="353" spans="1:4" x14ac:dyDescent="0.25">
      <c r="A353" s="32" t="s">
        <v>752</v>
      </c>
      <c r="B353" s="33" t="s">
        <v>130</v>
      </c>
      <c r="C353" s="34">
        <v>4530</v>
      </c>
      <c r="D353" s="35">
        <v>12489.210000000001</v>
      </c>
    </row>
    <row r="354" spans="1:4" x14ac:dyDescent="0.25">
      <c r="A354" s="32" t="s">
        <v>753</v>
      </c>
      <c r="B354" s="33" t="s">
        <v>1066</v>
      </c>
      <c r="C354" s="34">
        <v>3550</v>
      </c>
      <c r="D354" s="35">
        <v>9787.35</v>
      </c>
    </row>
    <row r="355" spans="1:4" x14ac:dyDescent="0.25">
      <c r="A355" s="32" t="s">
        <v>754</v>
      </c>
      <c r="B355" s="33" t="s">
        <v>153</v>
      </c>
      <c r="C355" s="34">
        <v>101930</v>
      </c>
      <c r="D355" s="35">
        <v>357162.72</v>
      </c>
    </row>
    <row r="356" spans="1:4" x14ac:dyDescent="0.25">
      <c r="A356" s="32" t="s">
        <v>755</v>
      </c>
      <c r="B356" s="33" t="s">
        <v>154</v>
      </c>
      <c r="C356" s="34">
        <v>91740</v>
      </c>
      <c r="D356" s="35">
        <v>340263.66000000044</v>
      </c>
    </row>
    <row r="357" spans="1:4" x14ac:dyDescent="0.25">
      <c r="A357" s="32" t="s">
        <v>756</v>
      </c>
      <c r="B357" s="33" t="s">
        <v>149</v>
      </c>
      <c r="C357" s="34">
        <v>35160</v>
      </c>
      <c r="D357" s="35">
        <v>123200.63999999997</v>
      </c>
    </row>
    <row r="358" spans="1:4" x14ac:dyDescent="0.25">
      <c r="A358" s="32" t="s">
        <v>757</v>
      </c>
      <c r="B358" s="33" t="s">
        <v>153</v>
      </c>
      <c r="C358" s="34">
        <v>23910</v>
      </c>
      <c r="D358" s="35">
        <v>83780.63999999997</v>
      </c>
    </row>
    <row r="359" spans="1:4" x14ac:dyDescent="0.25">
      <c r="A359" s="32" t="s">
        <v>758</v>
      </c>
      <c r="B359" s="33" t="s">
        <v>155</v>
      </c>
      <c r="C359" s="34">
        <v>124590</v>
      </c>
      <c r="D359" s="35">
        <v>436563.36000000034</v>
      </c>
    </row>
    <row r="360" spans="1:4" x14ac:dyDescent="0.25">
      <c r="A360" s="32" t="s">
        <v>759</v>
      </c>
      <c r="B360" s="33" t="s">
        <v>130</v>
      </c>
      <c r="C360" s="34">
        <v>408560</v>
      </c>
      <c r="D360" s="35">
        <v>1515349.0399999949</v>
      </c>
    </row>
    <row r="361" spans="1:4" x14ac:dyDescent="0.25">
      <c r="A361" s="32" t="s">
        <v>760</v>
      </c>
      <c r="B361" s="33" t="s">
        <v>153</v>
      </c>
      <c r="C361" s="34">
        <v>2970</v>
      </c>
      <c r="D361" s="35">
        <v>10406.880000000001</v>
      </c>
    </row>
    <row r="362" spans="1:4" x14ac:dyDescent="0.25">
      <c r="A362" s="32" t="s">
        <v>761</v>
      </c>
      <c r="B362" s="33" t="s">
        <v>156</v>
      </c>
      <c r="C362" s="34">
        <v>21460</v>
      </c>
      <c r="D362" s="35">
        <v>75195.839999999967</v>
      </c>
    </row>
    <row r="363" spans="1:4" x14ac:dyDescent="0.25">
      <c r="A363" s="32" t="s">
        <v>762</v>
      </c>
      <c r="B363" s="33" t="s">
        <v>130</v>
      </c>
      <c r="C363" s="34">
        <v>25540</v>
      </c>
      <c r="D363" s="35">
        <v>94727.860000000015</v>
      </c>
    </row>
    <row r="364" spans="1:4" x14ac:dyDescent="0.25">
      <c r="A364" s="32" t="s">
        <v>763</v>
      </c>
      <c r="B364" s="33" t="s">
        <v>1065</v>
      </c>
      <c r="C364" s="34">
        <v>17190</v>
      </c>
      <c r="D364" s="35">
        <v>60233.759999999995</v>
      </c>
    </row>
    <row r="365" spans="1:4" x14ac:dyDescent="0.25">
      <c r="A365" s="32" t="s">
        <v>764</v>
      </c>
      <c r="B365" s="33" t="s">
        <v>17</v>
      </c>
      <c r="C365" s="34">
        <v>167100</v>
      </c>
      <c r="D365" s="35">
        <v>585518.40000000026</v>
      </c>
    </row>
    <row r="366" spans="1:4" x14ac:dyDescent="0.25">
      <c r="A366" s="32" t="s">
        <v>765</v>
      </c>
      <c r="B366" s="33" t="s">
        <v>118</v>
      </c>
      <c r="C366" s="34">
        <v>7230</v>
      </c>
      <c r="D366" s="35">
        <v>25333.919999999995</v>
      </c>
    </row>
    <row r="367" spans="1:4" x14ac:dyDescent="0.25">
      <c r="A367" s="32" t="s">
        <v>766</v>
      </c>
      <c r="B367" s="33" t="s">
        <v>1068</v>
      </c>
      <c r="C367" s="34">
        <v>12720</v>
      </c>
      <c r="D367" s="35">
        <v>44570.87999999999</v>
      </c>
    </row>
    <row r="368" spans="1:4" x14ac:dyDescent="0.25">
      <c r="A368" s="32" t="s">
        <v>767</v>
      </c>
      <c r="B368" s="33" t="s">
        <v>1068</v>
      </c>
      <c r="C368" s="34">
        <v>1560</v>
      </c>
      <c r="D368" s="35">
        <v>5466.2399999999989</v>
      </c>
    </row>
    <row r="369" spans="1:4" x14ac:dyDescent="0.25">
      <c r="A369" s="32" t="s">
        <v>768</v>
      </c>
      <c r="B369" s="33" t="s">
        <v>119</v>
      </c>
      <c r="C369" s="34">
        <v>55890</v>
      </c>
      <c r="D369" s="35">
        <v>195838.56000000003</v>
      </c>
    </row>
    <row r="370" spans="1:4" x14ac:dyDescent="0.25">
      <c r="A370" s="36" t="s">
        <v>150</v>
      </c>
      <c r="B370" s="36"/>
      <c r="C370" s="37">
        <f>SUM(C371:C381)</f>
        <v>271700</v>
      </c>
      <c r="D370" s="38">
        <f>SUM(D371:D381)</f>
        <v>952036.79999999993</v>
      </c>
    </row>
    <row r="371" spans="1:4" x14ac:dyDescent="0.25">
      <c r="A371" s="32" t="s">
        <v>769</v>
      </c>
      <c r="B371" s="33" t="s">
        <v>151</v>
      </c>
      <c r="C371" s="34">
        <v>8100</v>
      </c>
      <c r="D371" s="35">
        <v>28382.400000000001</v>
      </c>
    </row>
    <row r="372" spans="1:4" x14ac:dyDescent="0.25">
      <c r="A372" s="32" t="s">
        <v>770</v>
      </c>
      <c r="B372" s="33" t="s">
        <v>141</v>
      </c>
      <c r="C372" s="34">
        <v>45120</v>
      </c>
      <c r="D372" s="35">
        <v>158100.47999999998</v>
      </c>
    </row>
    <row r="373" spans="1:4" x14ac:dyDescent="0.25">
      <c r="A373" s="32" t="s">
        <v>771</v>
      </c>
      <c r="B373" s="33" t="s">
        <v>157</v>
      </c>
      <c r="C373" s="34">
        <v>2520</v>
      </c>
      <c r="D373" s="35">
        <v>8830.0799999999981</v>
      </c>
    </row>
    <row r="374" spans="1:4" x14ac:dyDescent="0.25">
      <c r="A374" s="32" t="s">
        <v>772</v>
      </c>
      <c r="B374" s="33" t="s">
        <v>1065</v>
      </c>
      <c r="C374" s="34">
        <v>1220</v>
      </c>
      <c r="D374" s="35">
        <v>4274.88</v>
      </c>
    </row>
    <row r="375" spans="1:4" x14ac:dyDescent="0.25">
      <c r="A375" s="3" t="s">
        <v>1053</v>
      </c>
      <c r="B375" s="3" t="s">
        <v>1054</v>
      </c>
      <c r="C375" s="11" t="s">
        <v>1055</v>
      </c>
      <c r="D375" s="13" t="s">
        <v>408</v>
      </c>
    </row>
    <row r="376" spans="1:4" x14ac:dyDescent="0.25">
      <c r="A376" s="3" t="s">
        <v>1061</v>
      </c>
      <c r="B376" s="3"/>
      <c r="C376" s="11"/>
      <c r="D376" s="13"/>
    </row>
    <row r="377" spans="1:4" x14ac:dyDescent="0.25">
      <c r="A377" s="32" t="s">
        <v>773</v>
      </c>
      <c r="B377" s="33" t="s">
        <v>143</v>
      </c>
      <c r="C377" s="34">
        <v>48060</v>
      </c>
      <c r="D377" s="35">
        <v>168402.24000000002</v>
      </c>
    </row>
    <row r="378" spans="1:4" x14ac:dyDescent="0.25">
      <c r="A378" s="32" t="s">
        <v>774</v>
      </c>
      <c r="B378" s="33" t="s">
        <v>157</v>
      </c>
      <c r="C378" s="34">
        <v>36420</v>
      </c>
      <c r="D378" s="35">
        <v>127615.68000000004</v>
      </c>
    </row>
    <row r="379" spans="1:4" x14ac:dyDescent="0.25">
      <c r="A379" s="32" t="s">
        <v>775</v>
      </c>
      <c r="B379" s="33" t="s">
        <v>158</v>
      </c>
      <c r="C379" s="34">
        <v>300</v>
      </c>
      <c r="D379" s="35">
        <v>1051.2</v>
      </c>
    </row>
    <row r="380" spans="1:4" x14ac:dyDescent="0.25">
      <c r="A380" s="32" t="s">
        <v>776</v>
      </c>
      <c r="B380" s="33" t="s">
        <v>144</v>
      </c>
      <c r="C380" s="34">
        <v>20700</v>
      </c>
      <c r="D380" s="35">
        <v>72532.799999999974</v>
      </c>
    </row>
    <row r="381" spans="1:4" x14ac:dyDescent="0.25">
      <c r="A381" s="32" t="s">
        <v>777</v>
      </c>
      <c r="B381" s="33" t="s">
        <v>17</v>
      </c>
      <c r="C381" s="34">
        <v>109260</v>
      </c>
      <c r="D381" s="35">
        <v>382847.03999999992</v>
      </c>
    </row>
    <row r="382" spans="1:4" x14ac:dyDescent="0.25">
      <c r="A382" s="3" t="s">
        <v>1053</v>
      </c>
      <c r="B382" s="3" t="s">
        <v>1054</v>
      </c>
      <c r="C382" s="11" t="s">
        <v>1055</v>
      </c>
      <c r="D382" s="13" t="s">
        <v>408</v>
      </c>
    </row>
    <row r="383" spans="1:4" x14ac:dyDescent="0.25">
      <c r="A383" s="3" t="s">
        <v>159</v>
      </c>
      <c r="B383" s="3"/>
      <c r="C383" s="11">
        <f>C384</f>
        <v>650380</v>
      </c>
      <c r="D383" s="4">
        <f>D384</f>
        <v>2278931.5200000019</v>
      </c>
    </row>
    <row r="384" spans="1:4" x14ac:dyDescent="0.25">
      <c r="A384" s="36" t="s">
        <v>148</v>
      </c>
      <c r="B384" s="36"/>
      <c r="C384" s="37">
        <f>SUM(C385:C399)</f>
        <v>650380</v>
      </c>
      <c r="D384" s="38">
        <f>SUM(D385:D399)</f>
        <v>2278931.5200000019</v>
      </c>
    </row>
    <row r="385" spans="1:4" x14ac:dyDescent="0.25">
      <c r="A385" s="32" t="s">
        <v>778</v>
      </c>
      <c r="B385" s="33" t="s">
        <v>109</v>
      </c>
      <c r="C385" s="34">
        <v>330</v>
      </c>
      <c r="D385" s="35">
        <v>1156.3200000000002</v>
      </c>
    </row>
    <row r="386" spans="1:4" x14ac:dyDescent="0.25">
      <c r="A386" s="32" t="s">
        <v>779</v>
      </c>
      <c r="B386" s="33" t="s">
        <v>130</v>
      </c>
      <c r="C386" s="34">
        <v>138400</v>
      </c>
      <c r="D386" s="35">
        <v>484953.60000000114</v>
      </c>
    </row>
    <row r="387" spans="1:4" x14ac:dyDescent="0.25">
      <c r="A387" s="32" t="s">
        <v>780</v>
      </c>
      <c r="B387" s="33" t="s">
        <v>110</v>
      </c>
      <c r="C387" s="34">
        <v>73580</v>
      </c>
      <c r="D387" s="35">
        <v>257824.32000000007</v>
      </c>
    </row>
    <row r="388" spans="1:4" x14ac:dyDescent="0.25">
      <c r="A388" s="32" t="s">
        <v>781</v>
      </c>
      <c r="B388" s="33" t="s">
        <v>110</v>
      </c>
      <c r="C388" s="34">
        <v>17720</v>
      </c>
      <c r="D388" s="35">
        <v>62090.87999999999</v>
      </c>
    </row>
    <row r="389" spans="1:4" x14ac:dyDescent="0.25">
      <c r="A389" s="32" t="s">
        <v>782</v>
      </c>
      <c r="B389" s="33" t="s">
        <v>111</v>
      </c>
      <c r="C389" s="34">
        <v>5600</v>
      </c>
      <c r="D389" s="35">
        <v>19622.400000000001</v>
      </c>
    </row>
    <row r="390" spans="1:4" x14ac:dyDescent="0.25">
      <c r="A390" s="32" t="s">
        <v>783</v>
      </c>
      <c r="B390" s="33" t="s">
        <v>110</v>
      </c>
      <c r="C390" s="34">
        <v>36270</v>
      </c>
      <c r="D390" s="35">
        <v>127090.07999999994</v>
      </c>
    </row>
    <row r="391" spans="1:4" x14ac:dyDescent="0.25">
      <c r="A391" s="32" t="s">
        <v>784</v>
      </c>
      <c r="B391" s="33" t="s">
        <v>160</v>
      </c>
      <c r="C391" s="34">
        <v>2180</v>
      </c>
      <c r="D391" s="35">
        <v>7638.7199999999993</v>
      </c>
    </row>
    <row r="392" spans="1:4" x14ac:dyDescent="0.25">
      <c r="A392" s="32" t="s">
        <v>785</v>
      </c>
      <c r="B392" s="33" t="s">
        <v>32</v>
      </c>
      <c r="C392" s="34">
        <v>1460</v>
      </c>
      <c r="D392" s="35">
        <v>5115.8399999999992</v>
      </c>
    </row>
    <row r="393" spans="1:4" x14ac:dyDescent="0.25">
      <c r="A393" s="32" t="s">
        <v>786</v>
      </c>
      <c r="B393" s="33" t="s">
        <v>1066</v>
      </c>
      <c r="C393" s="34">
        <v>71090</v>
      </c>
      <c r="D393" s="35">
        <v>249099.36000000016</v>
      </c>
    </row>
    <row r="394" spans="1:4" x14ac:dyDescent="0.25">
      <c r="A394" s="32" t="s">
        <v>787</v>
      </c>
      <c r="B394" s="33" t="s">
        <v>4</v>
      </c>
      <c r="C394" s="34">
        <v>81880</v>
      </c>
      <c r="D394" s="35">
        <v>286907.52000000019</v>
      </c>
    </row>
    <row r="395" spans="1:4" x14ac:dyDescent="0.25">
      <c r="A395" s="32" t="s">
        <v>788</v>
      </c>
      <c r="B395" s="33" t="s">
        <v>17</v>
      </c>
      <c r="C395" s="34">
        <v>53190</v>
      </c>
      <c r="D395" s="35">
        <v>186377.75999999995</v>
      </c>
    </row>
    <row r="396" spans="1:4" x14ac:dyDescent="0.25">
      <c r="A396" s="32" t="s">
        <v>789</v>
      </c>
      <c r="B396" s="33" t="s">
        <v>161</v>
      </c>
      <c r="C396" s="34">
        <v>155000</v>
      </c>
      <c r="D396" s="35">
        <v>543120.0000000007</v>
      </c>
    </row>
    <row r="397" spans="1:4" x14ac:dyDescent="0.25">
      <c r="A397" s="32" t="s">
        <v>790</v>
      </c>
      <c r="B397" s="33" t="s">
        <v>162</v>
      </c>
      <c r="C397" s="34">
        <v>6720</v>
      </c>
      <c r="D397" s="35">
        <v>23546.879999999997</v>
      </c>
    </row>
    <row r="398" spans="1:4" x14ac:dyDescent="0.25">
      <c r="A398" s="32" t="s">
        <v>791</v>
      </c>
      <c r="B398" s="33" t="s">
        <v>1068</v>
      </c>
      <c r="C398" s="34">
        <v>1590</v>
      </c>
      <c r="D398" s="35">
        <v>5571.36</v>
      </c>
    </row>
    <row r="399" spans="1:4" x14ac:dyDescent="0.25">
      <c r="A399" s="32" t="s">
        <v>792</v>
      </c>
      <c r="B399" s="33" t="s">
        <v>118</v>
      </c>
      <c r="C399" s="34">
        <v>5370</v>
      </c>
      <c r="D399" s="35">
        <v>18816.479999999996</v>
      </c>
    </row>
    <row r="400" spans="1:4" x14ac:dyDescent="0.25">
      <c r="A400" s="3" t="s">
        <v>1053</v>
      </c>
      <c r="B400" s="3" t="s">
        <v>1054</v>
      </c>
      <c r="C400" s="11" t="s">
        <v>1055</v>
      </c>
      <c r="D400" s="13" t="s">
        <v>408</v>
      </c>
    </row>
    <row r="401" spans="1:4" x14ac:dyDescent="0.25">
      <c r="A401" s="3" t="s">
        <v>163</v>
      </c>
      <c r="B401" s="3"/>
      <c r="C401" s="11">
        <f>SUM(C402+C408+C424)</f>
        <v>789467</v>
      </c>
      <c r="D401" s="4">
        <f>SUM(D402+D408+D424)</f>
        <v>1033039.5299999997</v>
      </c>
    </row>
    <row r="402" spans="1:4" x14ac:dyDescent="0.25">
      <c r="A402" s="36" t="s">
        <v>164</v>
      </c>
      <c r="B402" s="36"/>
      <c r="C402" s="37">
        <f>SUM(C403:C407)</f>
        <v>18166</v>
      </c>
      <c r="D402" s="37">
        <f>SUM(D403:D407)</f>
        <v>125864.78000000003</v>
      </c>
    </row>
    <row r="403" spans="1:4" x14ac:dyDescent="0.25">
      <c r="A403" s="32" t="s">
        <v>793</v>
      </c>
      <c r="B403" s="33" t="s">
        <v>165</v>
      </c>
      <c r="C403" s="34">
        <v>17190</v>
      </c>
      <c r="D403" s="35">
        <v>76220.460000000036</v>
      </c>
    </row>
    <row r="404" spans="1:4" x14ac:dyDescent="0.25">
      <c r="A404" s="32" t="s">
        <v>794</v>
      </c>
      <c r="B404" s="33" t="s">
        <v>166</v>
      </c>
      <c r="C404" s="34">
        <v>36</v>
      </c>
      <c r="D404" s="35">
        <v>1855.44</v>
      </c>
    </row>
    <row r="405" spans="1:4" x14ac:dyDescent="0.25">
      <c r="A405" s="32" t="s">
        <v>795</v>
      </c>
      <c r="B405" s="33" t="s">
        <v>167</v>
      </c>
      <c r="C405" s="34">
        <v>780</v>
      </c>
      <c r="D405" s="35">
        <v>40201.199999999997</v>
      </c>
    </row>
    <row r="406" spans="1:4" x14ac:dyDescent="0.25">
      <c r="A406" s="32" t="s">
        <v>796</v>
      </c>
      <c r="B406" s="33" t="s">
        <v>168</v>
      </c>
      <c r="C406" s="34">
        <v>137</v>
      </c>
      <c r="D406" s="35">
        <v>7060.98</v>
      </c>
    </row>
    <row r="407" spans="1:4" x14ac:dyDescent="0.25">
      <c r="A407" s="32" t="s">
        <v>797</v>
      </c>
      <c r="B407" s="33" t="s">
        <v>169</v>
      </c>
      <c r="C407" s="34">
        <v>23</v>
      </c>
      <c r="D407" s="35">
        <v>526.69999999999993</v>
      </c>
    </row>
    <row r="408" spans="1:4" x14ac:dyDescent="0.25">
      <c r="A408" s="36" t="s">
        <v>170</v>
      </c>
      <c r="B408" s="36"/>
      <c r="C408" s="37">
        <f>SUM(C409:C423)</f>
        <v>113195</v>
      </c>
      <c r="D408" s="38">
        <f>SUM(D409:D423)</f>
        <v>207196.99999999991</v>
      </c>
    </row>
    <row r="409" spans="1:4" x14ac:dyDescent="0.25">
      <c r="A409" s="32" t="s">
        <v>798</v>
      </c>
      <c r="B409" s="33" t="s">
        <v>171</v>
      </c>
      <c r="C409" s="34">
        <v>259</v>
      </c>
      <c r="D409" s="35">
        <v>18376.050000000003</v>
      </c>
    </row>
    <row r="410" spans="1:4" x14ac:dyDescent="0.25">
      <c r="A410" s="32" t="s">
        <v>799</v>
      </c>
      <c r="B410" s="33" t="s">
        <v>172</v>
      </c>
      <c r="C410" s="34">
        <v>33630</v>
      </c>
      <c r="D410" s="35">
        <v>44021.669999999991</v>
      </c>
    </row>
    <row r="411" spans="1:4" x14ac:dyDescent="0.25">
      <c r="A411" s="32" t="s">
        <v>800</v>
      </c>
      <c r="B411" s="33" t="s">
        <v>173</v>
      </c>
      <c r="C411" s="34">
        <v>199</v>
      </c>
      <c r="D411" s="35">
        <v>1920.9300000000003</v>
      </c>
    </row>
    <row r="412" spans="1:4" x14ac:dyDescent="0.25">
      <c r="A412" s="32" t="s">
        <v>801</v>
      </c>
      <c r="B412" s="33" t="s">
        <v>174</v>
      </c>
      <c r="C412" s="34">
        <v>27210</v>
      </c>
      <c r="D412" s="35">
        <v>35617.889999999985</v>
      </c>
    </row>
    <row r="413" spans="1:4" x14ac:dyDescent="0.25">
      <c r="A413" s="32" t="s">
        <v>802</v>
      </c>
      <c r="B413" s="33" t="s">
        <v>175</v>
      </c>
      <c r="C413" s="34">
        <v>364</v>
      </c>
      <c r="D413" s="35">
        <v>3516.2400000000007</v>
      </c>
    </row>
    <row r="414" spans="1:4" x14ac:dyDescent="0.25">
      <c r="A414" s="32" t="s">
        <v>803</v>
      </c>
      <c r="B414" s="33" t="s">
        <v>176</v>
      </c>
      <c r="C414" s="34">
        <v>521</v>
      </c>
      <c r="D414" s="35">
        <v>13160.459999999997</v>
      </c>
    </row>
    <row r="415" spans="1:4" x14ac:dyDescent="0.25">
      <c r="A415" s="32" t="s">
        <v>804</v>
      </c>
      <c r="B415" s="33" t="s">
        <v>177</v>
      </c>
      <c r="C415" s="34">
        <v>22</v>
      </c>
      <c r="D415" s="35">
        <v>285.34000000000003</v>
      </c>
    </row>
    <row r="416" spans="1:4" x14ac:dyDescent="0.25">
      <c r="A416" s="32" t="s">
        <v>805</v>
      </c>
      <c r="B416" s="33" t="s">
        <v>178</v>
      </c>
      <c r="C416" s="34">
        <v>43630</v>
      </c>
      <c r="D416" s="35">
        <v>57111.669999999984</v>
      </c>
    </row>
    <row r="417" spans="1:4" x14ac:dyDescent="0.25">
      <c r="A417" s="32" t="s">
        <v>806</v>
      </c>
      <c r="B417" s="33" t="s">
        <v>179</v>
      </c>
      <c r="C417" s="34">
        <v>97</v>
      </c>
      <c r="D417" s="35">
        <v>6882.1500000000005</v>
      </c>
    </row>
    <row r="418" spans="1:4" x14ac:dyDescent="0.25">
      <c r="A418" s="32" t="s">
        <v>807</v>
      </c>
      <c r="B418" s="33" t="s">
        <v>180</v>
      </c>
      <c r="C418" s="34">
        <v>27</v>
      </c>
      <c r="D418" s="35">
        <v>1915.6500000000005</v>
      </c>
    </row>
    <row r="419" spans="1:4" x14ac:dyDescent="0.25">
      <c r="A419" s="32" t="s">
        <v>808</v>
      </c>
      <c r="B419" s="33" t="s">
        <v>181</v>
      </c>
      <c r="C419" s="34">
        <v>6080</v>
      </c>
      <c r="D419" s="35">
        <v>7958.7200000000012</v>
      </c>
    </row>
    <row r="420" spans="1:4" x14ac:dyDescent="0.25">
      <c r="A420" s="32" t="s">
        <v>809</v>
      </c>
      <c r="B420" s="33" t="s">
        <v>180</v>
      </c>
      <c r="C420" s="34">
        <v>53</v>
      </c>
      <c r="D420" s="35">
        <v>1338.78</v>
      </c>
    </row>
    <row r="421" spans="1:4" x14ac:dyDescent="0.25">
      <c r="A421" s="32" t="s">
        <v>810</v>
      </c>
      <c r="B421" s="33" t="s">
        <v>182</v>
      </c>
      <c r="C421" s="34">
        <v>24</v>
      </c>
      <c r="D421" s="35">
        <v>606.2399999999999</v>
      </c>
    </row>
    <row r="422" spans="1:4" x14ac:dyDescent="0.25">
      <c r="A422" s="32" t="s">
        <v>811</v>
      </c>
      <c r="B422" s="33" t="s">
        <v>183</v>
      </c>
      <c r="C422" s="34">
        <v>1067</v>
      </c>
      <c r="D422" s="35">
        <v>14329.810000000001</v>
      </c>
    </row>
    <row r="423" spans="1:4" x14ac:dyDescent="0.25">
      <c r="A423" s="32" t="s">
        <v>812</v>
      </c>
      <c r="B423" s="33" t="s">
        <v>184</v>
      </c>
      <c r="C423" s="34">
        <v>12</v>
      </c>
      <c r="D423" s="35">
        <v>155.39999999999998</v>
      </c>
    </row>
    <row r="424" spans="1:4" x14ac:dyDescent="0.25">
      <c r="A424" s="36" t="s">
        <v>185</v>
      </c>
      <c r="B424" s="39"/>
      <c r="C424" s="37">
        <f>SUM(C425:C437)</f>
        <v>658106</v>
      </c>
      <c r="D424" s="38">
        <f>SUM(D425:D437)</f>
        <v>699977.74999999977</v>
      </c>
    </row>
    <row r="425" spans="1:4" x14ac:dyDescent="0.25">
      <c r="A425" s="32" t="s">
        <v>813</v>
      </c>
      <c r="B425" s="33" t="s">
        <v>186</v>
      </c>
      <c r="C425" s="34">
        <v>168120</v>
      </c>
      <c r="D425" s="35">
        <v>173836.07999999996</v>
      </c>
    </row>
    <row r="426" spans="1:4" x14ac:dyDescent="0.25">
      <c r="A426" s="32" t="s">
        <v>814</v>
      </c>
      <c r="B426" s="33" t="s">
        <v>187</v>
      </c>
      <c r="C426" s="34">
        <v>65250</v>
      </c>
      <c r="D426" s="35">
        <v>67468.499999999985</v>
      </c>
    </row>
    <row r="427" spans="1:4" x14ac:dyDescent="0.25">
      <c r="A427" s="32" t="s">
        <v>815</v>
      </c>
      <c r="B427" s="33" t="s">
        <v>188</v>
      </c>
      <c r="C427" s="34">
        <v>276</v>
      </c>
      <c r="D427" s="35">
        <v>2001</v>
      </c>
    </row>
    <row r="428" spans="1:4" x14ac:dyDescent="0.25">
      <c r="A428" s="32" t="s">
        <v>816</v>
      </c>
      <c r="B428" s="33" t="s">
        <v>189</v>
      </c>
      <c r="C428" s="34">
        <v>268170</v>
      </c>
      <c r="D428" s="35">
        <v>277287.77999999991</v>
      </c>
    </row>
    <row r="429" spans="1:4" x14ac:dyDescent="0.25">
      <c r="A429" s="32" t="s">
        <v>817</v>
      </c>
      <c r="B429" s="33" t="s">
        <v>190</v>
      </c>
      <c r="C429" s="34">
        <v>3000</v>
      </c>
      <c r="D429" s="35">
        <v>3102</v>
      </c>
    </row>
    <row r="430" spans="1:4" x14ac:dyDescent="0.25">
      <c r="A430" s="3" t="s">
        <v>1053</v>
      </c>
      <c r="B430" s="3" t="s">
        <v>1054</v>
      </c>
      <c r="C430" s="11" t="s">
        <v>1055</v>
      </c>
      <c r="D430" s="13" t="s">
        <v>408</v>
      </c>
    </row>
    <row r="431" spans="1:4" x14ac:dyDescent="0.25">
      <c r="A431" s="3" t="s">
        <v>1062</v>
      </c>
      <c r="B431" s="3"/>
      <c r="C431" s="11"/>
      <c r="D431" s="13"/>
    </row>
    <row r="432" spans="1:4" x14ac:dyDescent="0.25">
      <c r="A432" s="32" t="s">
        <v>818</v>
      </c>
      <c r="B432" s="33" t="s">
        <v>191</v>
      </c>
      <c r="C432" s="34">
        <v>33990</v>
      </c>
      <c r="D432" s="35">
        <v>35145.659999999996</v>
      </c>
    </row>
    <row r="433" spans="1:4" x14ac:dyDescent="0.25">
      <c r="A433" s="32" t="s">
        <v>819</v>
      </c>
      <c r="B433" s="33" t="s">
        <v>192</v>
      </c>
      <c r="C433" s="34">
        <v>14600</v>
      </c>
      <c r="D433" s="35">
        <v>24192.199999999997</v>
      </c>
    </row>
    <row r="434" spans="1:4" x14ac:dyDescent="0.25">
      <c r="A434" s="32" t="s">
        <v>820</v>
      </c>
      <c r="B434" s="33" t="s">
        <v>193</v>
      </c>
      <c r="C434" s="34">
        <v>1170</v>
      </c>
      <c r="D434" s="35">
        <v>4680</v>
      </c>
    </row>
    <row r="435" spans="1:4" x14ac:dyDescent="0.25">
      <c r="A435" s="32" t="s">
        <v>821</v>
      </c>
      <c r="B435" s="33" t="s">
        <v>194</v>
      </c>
      <c r="C435" s="34">
        <v>8370</v>
      </c>
      <c r="D435" s="35">
        <v>13869.090000000002</v>
      </c>
    </row>
    <row r="436" spans="1:4" x14ac:dyDescent="0.25">
      <c r="A436" s="32" t="s">
        <v>822</v>
      </c>
      <c r="B436" s="33" t="s">
        <v>195</v>
      </c>
      <c r="C436" s="34">
        <v>90000</v>
      </c>
      <c r="D436" s="35">
        <v>93060</v>
      </c>
    </row>
    <row r="437" spans="1:4" x14ac:dyDescent="0.25">
      <c r="A437" s="32" t="s">
        <v>823</v>
      </c>
      <c r="B437" s="33" t="s">
        <v>196</v>
      </c>
      <c r="C437" s="34">
        <v>5160</v>
      </c>
      <c r="D437" s="35">
        <v>5335.4399999999987</v>
      </c>
    </row>
    <row r="438" spans="1:4" x14ac:dyDescent="0.25">
      <c r="A438" s="3" t="s">
        <v>197</v>
      </c>
      <c r="B438" s="3"/>
      <c r="C438" s="11">
        <f>SUM(C439+C461+C472+C477+C504+C506+C517+C531+C550+C561+C580+C597+C636)</f>
        <v>21949398</v>
      </c>
      <c r="D438" s="4">
        <f>SUM(D439+D461+D472+D477+D504+D506+D517+D531+D550+D561+D580+D597+D636)</f>
        <v>29847846.71000015</v>
      </c>
    </row>
    <row r="439" spans="1:4" x14ac:dyDescent="0.25">
      <c r="A439" s="36" t="s">
        <v>198</v>
      </c>
      <c r="B439" s="36"/>
      <c r="C439" s="37">
        <f>SUM(C440:C460)</f>
        <v>3786266</v>
      </c>
      <c r="D439" s="38">
        <f>SUM(D440:D460)</f>
        <v>5631460.4300000938</v>
      </c>
    </row>
    <row r="440" spans="1:4" x14ac:dyDescent="0.25">
      <c r="A440" s="32" t="s">
        <v>824</v>
      </c>
      <c r="B440" s="33" t="s">
        <v>201</v>
      </c>
      <c r="C440" s="34">
        <v>4085</v>
      </c>
      <c r="D440" s="35">
        <v>11748.46</v>
      </c>
    </row>
    <row r="441" spans="1:4" x14ac:dyDescent="0.25">
      <c r="A441" s="32" t="s">
        <v>825</v>
      </c>
      <c r="B441" s="33" t="s">
        <v>215</v>
      </c>
      <c r="C441" s="34">
        <v>165</v>
      </c>
      <c r="D441" s="35">
        <v>7778.1000000000013</v>
      </c>
    </row>
    <row r="442" spans="1:4" x14ac:dyDescent="0.25">
      <c r="A442" s="32" t="s">
        <v>826</v>
      </c>
      <c r="B442" s="33" t="s">
        <v>216</v>
      </c>
      <c r="C442" s="34">
        <v>600</v>
      </c>
      <c r="D442" s="35">
        <v>1725.6000000000001</v>
      </c>
    </row>
    <row r="443" spans="1:4" x14ac:dyDescent="0.25">
      <c r="A443" s="32" t="s">
        <v>827</v>
      </c>
      <c r="B443" s="33" t="s">
        <v>200</v>
      </c>
      <c r="C443" s="34">
        <v>8560</v>
      </c>
      <c r="D443" s="35">
        <v>24618.55999999999</v>
      </c>
    </row>
    <row r="444" spans="1:4" x14ac:dyDescent="0.25">
      <c r="A444" s="32" t="s">
        <v>828</v>
      </c>
      <c r="B444" s="33" t="s">
        <v>199</v>
      </c>
      <c r="C444" s="34">
        <v>1215</v>
      </c>
      <c r="D444" s="35">
        <v>3494.34</v>
      </c>
    </row>
    <row r="445" spans="1:4" x14ac:dyDescent="0.25">
      <c r="A445" s="32" t="s">
        <v>829</v>
      </c>
      <c r="B445" s="33" t="s">
        <v>200</v>
      </c>
      <c r="C445" s="34">
        <v>366</v>
      </c>
      <c r="D445" s="35">
        <v>5336.2800000000007</v>
      </c>
    </row>
    <row r="446" spans="1:4" x14ac:dyDescent="0.25">
      <c r="A446" s="32" t="s">
        <v>830</v>
      </c>
      <c r="B446" s="33" t="s">
        <v>201</v>
      </c>
      <c r="C446" s="34">
        <v>2165</v>
      </c>
      <c r="D446" s="35">
        <v>31565.699999999997</v>
      </c>
    </row>
    <row r="447" spans="1:4" x14ac:dyDescent="0.25">
      <c r="A447" s="32" t="s">
        <v>831</v>
      </c>
      <c r="B447" s="33" t="s">
        <v>202</v>
      </c>
      <c r="C447" s="34">
        <v>2466980</v>
      </c>
      <c r="D447" s="35">
        <v>3596856.840000093</v>
      </c>
    </row>
    <row r="448" spans="1:4" x14ac:dyDescent="0.25">
      <c r="A448" s="32" t="s">
        <v>832</v>
      </c>
      <c r="B448" s="33" t="s">
        <v>201</v>
      </c>
      <c r="C448" s="34">
        <v>36750</v>
      </c>
      <c r="D448" s="35">
        <v>105729.75000000006</v>
      </c>
    </row>
    <row r="449" spans="1:4" x14ac:dyDescent="0.25">
      <c r="A449" s="32" t="s">
        <v>833</v>
      </c>
      <c r="B449" s="33" t="s">
        <v>203</v>
      </c>
      <c r="C449" s="34">
        <v>11970</v>
      </c>
      <c r="D449" s="35">
        <v>17093.160000000007</v>
      </c>
    </row>
    <row r="450" spans="1:4" x14ac:dyDescent="0.25">
      <c r="A450" s="32" t="s">
        <v>834</v>
      </c>
      <c r="B450" s="33" t="s">
        <v>204</v>
      </c>
      <c r="C450" s="34">
        <v>680</v>
      </c>
      <c r="D450" s="35">
        <v>13532</v>
      </c>
    </row>
    <row r="451" spans="1:4" x14ac:dyDescent="0.25">
      <c r="A451" s="32" t="s">
        <v>835</v>
      </c>
      <c r="B451" s="33" t="s">
        <v>205</v>
      </c>
      <c r="C451" s="34">
        <v>354810</v>
      </c>
      <c r="D451" s="35">
        <v>517312.98000000004</v>
      </c>
    </row>
    <row r="452" spans="1:4" x14ac:dyDescent="0.25">
      <c r="A452" s="32" t="s">
        <v>836</v>
      </c>
      <c r="B452" s="33" t="s">
        <v>206</v>
      </c>
      <c r="C452" s="34">
        <v>90600</v>
      </c>
      <c r="D452" s="35">
        <v>132094.79999999981</v>
      </c>
    </row>
    <row r="453" spans="1:4" x14ac:dyDescent="0.25">
      <c r="A453" s="32" t="s">
        <v>837</v>
      </c>
      <c r="B453" s="33" t="s">
        <v>207</v>
      </c>
      <c r="C453" s="34">
        <v>264820</v>
      </c>
      <c r="D453" s="35">
        <v>378162.96000000072</v>
      </c>
    </row>
    <row r="454" spans="1:4" x14ac:dyDescent="0.25">
      <c r="A454" s="32" t="s">
        <v>838</v>
      </c>
      <c r="B454" s="33" t="s">
        <v>208</v>
      </c>
      <c r="C454" s="34">
        <v>16060</v>
      </c>
      <c r="D454" s="35">
        <v>22933.680000000008</v>
      </c>
    </row>
    <row r="455" spans="1:4" x14ac:dyDescent="0.25">
      <c r="A455" s="32" t="s">
        <v>839</v>
      </c>
      <c r="B455" s="33" t="s">
        <v>209</v>
      </c>
      <c r="C455" s="34">
        <v>118960</v>
      </c>
      <c r="D455" s="35">
        <v>169874.88000000018</v>
      </c>
    </row>
    <row r="456" spans="1:4" x14ac:dyDescent="0.25">
      <c r="A456" s="32" t="s">
        <v>840</v>
      </c>
      <c r="B456" s="33" t="s">
        <v>210</v>
      </c>
      <c r="C456" s="34">
        <v>10050</v>
      </c>
      <c r="D456" s="35">
        <v>14351.400000000003</v>
      </c>
    </row>
    <row r="457" spans="1:4" x14ac:dyDescent="0.25">
      <c r="A457" s="32" t="s">
        <v>841</v>
      </c>
      <c r="B457" s="33" t="s">
        <v>211</v>
      </c>
      <c r="C457" s="34">
        <v>201570</v>
      </c>
      <c r="D457" s="35">
        <v>293889.05999999936</v>
      </c>
    </row>
    <row r="458" spans="1:4" x14ac:dyDescent="0.25">
      <c r="A458" s="32" t="s">
        <v>842</v>
      </c>
      <c r="B458" s="33" t="s">
        <v>212</v>
      </c>
      <c r="C458" s="34">
        <v>117120</v>
      </c>
      <c r="D458" s="35">
        <v>170760.95999999956</v>
      </c>
    </row>
    <row r="459" spans="1:4" x14ac:dyDescent="0.25">
      <c r="A459" s="32" t="s">
        <v>843</v>
      </c>
      <c r="B459" s="33" t="s">
        <v>213</v>
      </c>
      <c r="C459" s="34">
        <v>73400</v>
      </c>
      <c r="D459" s="35">
        <v>104815.20000000003</v>
      </c>
    </row>
    <row r="460" spans="1:4" x14ac:dyDescent="0.25">
      <c r="A460" s="32" t="s">
        <v>844</v>
      </c>
      <c r="B460" s="33" t="s">
        <v>214</v>
      </c>
      <c r="C460" s="34">
        <v>5340</v>
      </c>
      <c r="D460" s="35">
        <v>7785.72</v>
      </c>
    </row>
    <row r="461" spans="1:4" x14ac:dyDescent="0.25">
      <c r="A461" s="36" t="s">
        <v>217</v>
      </c>
      <c r="B461" s="36"/>
      <c r="C461" s="37">
        <f>SUM(C462:C469)</f>
        <v>16770</v>
      </c>
      <c r="D461" s="38">
        <f>SUM(D462:D469)</f>
        <v>100284.60000000011</v>
      </c>
    </row>
    <row r="462" spans="1:4" x14ac:dyDescent="0.25">
      <c r="A462" s="32" t="s">
        <v>845</v>
      </c>
      <c r="B462" s="33" t="s">
        <v>218</v>
      </c>
      <c r="C462" s="34">
        <v>701</v>
      </c>
      <c r="D462" s="35">
        <v>4191.9800000000005</v>
      </c>
    </row>
    <row r="463" spans="1:4" x14ac:dyDescent="0.25">
      <c r="A463" s="32" t="s">
        <v>846</v>
      </c>
      <c r="B463" s="33" t="s">
        <v>219</v>
      </c>
      <c r="C463" s="34">
        <v>418</v>
      </c>
      <c r="D463" s="35">
        <v>2499.6400000000008</v>
      </c>
    </row>
    <row r="464" spans="1:4" x14ac:dyDescent="0.25">
      <c r="A464" s="32" t="s">
        <v>847</v>
      </c>
      <c r="B464" s="33" t="s">
        <v>220</v>
      </c>
      <c r="C464" s="34">
        <v>4388</v>
      </c>
      <c r="D464" s="35">
        <v>26240.240000000034</v>
      </c>
    </row>
    <row r="465" spans="1:4" x14ac:dyDescent="0.25">
      <c r="A465" s="32" t="s">
        <v>848</v>
      </c>
      <c r="B465" s="33" t="s">
        <v>221</v>
      </c>
      <c r="C465" s="34">
        <v>2378</v>
      </c>
      <c r="D465" s="35">
        <v>14220.440000000013</v>
      </c>
    </row>
    <row r="466" spans="1:4" x14ac:dyDescent="0.25">
      <c r="A466" s="32" t="s">
        <v>849</v>
      </c>
      <c r="B466" s="33" t="s">
        <v>222</v>
      </c>
      <c r="C466" s="34">
        <v>5071</v>
      </c>
      <c r="D466" s="35">
        <v>30324.580000000045</v>
      </c>
    </row>
    <row r="467" spans="1:4" x14ac:dyDescent="0.25">
      <c r="A467" s="32" t="s">
        <v>850</v>
      </c>
      <c r="B467" s="33" t="s">
        <v>223</v>
      </c>
      <c r="C467" s="34">
        <v>1548</v>
      </c>
      <c r="D467" s="35">
        <v>9257.0400000000063</v>
      </c>
    </row>
    <row r="468" spans="1:4" x14ac:dyDescent="0.25">
      <c r="A468" s="32" t="s">
        <v>851</v>
      </c>
      <c r="B468" s="33" t="s">
        <v>224</v>
      </c>
      <c r="C468" s="34">
        <v>1061</v>
      </c>
      <c r="D468" s="35">
        <v>6344.7800000000007</v>
      </c>
    </row>
    <row r="469" spans="1:4" x14ac:dyDescent="0.25">
      <c r="A469" s="32" t="s">
        <v>852</v>
      </c>
      <c r="B469" s="33" t="s">
        <v>225</v>
      </c>
      <c r="C469" s="34">
        <v>1205</v>
      </c>
      <c r="D469" s="35">
        <v>7205.9000000000024</v>
      </c>
    </row>
    <row r="470" spans="1:4" x14ac:dyDescent="0.25">
      <c r="A470" s="3" t="s">
        <v>1053</v>
      </c>
      <c r="B470" s="3" t="s">
        <v>1054</v>
      </c>
      <c r="C470" s="11" t="s">
        <v>1055</v>
      </c>
      <c r="D470" s="13" t="s">
        <v>408</v>
      </c>
    </row>
    <row r="471" spans="1:4" x14ac:dyDescent="0.25">
      <c r="A471" s="3" t="s">
        <v>1063</v>
      </c>
      <c r="B471" s="3"/>
      <c r="C471" s="11"/>
      <c r="D471" s="13"/>
    </row>
    <row r="472" spans="1:4" x14ac:dyDescent="0.25">
      <c r="A472" s="36" t="s">
        <v>226</v>
      </c>
      <c r="B472" s="39"/>
      <c r="C472" s="37">
        <f>SUM(C473:C476)</f>
        <v>591</v>
      </c>
      <c r="D472" s="38">
        <f>SUM(D473:D476)</f>
        <v>1362.4</v>
      </c>
    </row>
    <row r="473" spans="1:4" x14ac:dyDescent="0.25">
      <c r="A473" s="32" t="s">
        <v>853</v>
      </c>
      <c r="B473" s="33" t="s">
        <v>227</v>
      </c>
      <c r="C473" s="34">
        <v>265</v>
      </c>
      <c r="D473" s="35">
        <v>610.9799999999999</v>
      </c>
    </row>
    <row r="474" spans="1:4" x14ac:dyDescent="0.25">
      <c r="A474" s="32" t="s">
        <v>854</v>
      </c>
      <c r="B474" s="33" t="s">
        <v>228</v>
      </c>
      <c r="C474" s="34">
        <v>124</v>
      </c>
      <c r="D474" s="35">
        <v>285.84000000000003</v>
      </c>
    </row>
    <row r="475" spans="1:4" x14ac:dyDescent="0.25">
      <c r="A475" s="32" t="s">
        <v>855</v>
      </c>
      <c r="B475" s="33" t="s">
        <v>229</v>
      </c>
      <c r="C475" s="34">
        <v>179</v>
      </c>
      <c r="D475" s="35">
        <v>412.68000000000006</v>
      </c>
    </row>
    <row r="476" spans="1:4" x14ac:dyDescent="0.25">
      <c r="A476" s="32" t="s">
        <v>856</v>
      </c>
      <c r="B476" s="33" t="s">
        <v>230</v>
      </c>
      <c r="C476" s="34">
        <v>23</v>
      </c>
      <c r="D476" s="35">
        <v>52.900000000000006</v>
      </c>
    </row>
    <row r="477" spans="1:4" x14ac:dyDescent="0.25">
      <c r="A477" s="36" t="s">
        <v>231</v>
      </c>
      <c r="B477" s="36"/>
      <c r="C477" s="37">
        <f>SUM(C478:C501)</f>
        <v>10414992</v>
      </c>
      <c r="D477" s="38">
        <f>SUM(D478:D501)</f>
        <v>6114769.4300000137</v>
      </c>
    </row>
    <row r="478" spans="1:4" x14ac:dyDescent="0.25">
      <c r="A478" s="32" t="s">
        <v>857</v>
      </c>
      <c r="B478" s="33" t="s">
        <v>235</v>
      </c>
      <c r="C478" s="34">
        <v>139380</v>
      </c>
      <c r="D478" s="35">
        <v>66623.640000000072</v>
      </c>
    </row>
    <row r="479" spans="1:4" x14ac:dyDescent="0.25">
      <c r="A479" s="32" t="s">
        <v>858</v>
      </c>
      <c r="B479" s="33" t="s">
        <v>250</v>
      </c>
      <c r="C479" s="34">
        <v>421277</v>
      </c>
      <c r="D479" s="35">
        <v>134808.64000000001</v>
      </c>
    </row>
    <row r="480" spans="1:4" x14ac:dyDescent="0.25">
      <c r="A480" s="32" t="s">
        <v>859</v>
      </c>
      <c r="B480" s="33" t="s">
        <v>251</v>
      </c>
      <c r="C480" s="34">
        <v>196460</v>
      </c>
      <c r="D480" s="35">
        <v>62867.19999999999</v>
      </c>
    </row>
    <row r="481" spans="1:4" x14ac:dyDescent="0.25">
      <c r="A481" s="32" t="s">
        <v>860</v>
      </c>
      <c r="B481" s="33" t="s">
        <v>220</v>
      </c>
      <c r="C481" s="34">
        <v>313902</v>
      </c>
      <c r="D481" s="35">
        <v>100448.64000000001</v>
      </c>
    </row>
    <row r="482" spans="1:4" x14ac:dyDescent="0.25">
      <c r="A482" s="32" t="s">
        <v>861</v>
      </c>
      <c r="B482" s="33" t="s">
        <v>252</v>
      </c>
      <c r="C482" s="34">
        <v>621</v>
      </c>
      <c r="D482" s="35">
        <v>5185.3500000000004</v>
      </c>
    </row>
    <row r="483" spans="1:4" x14ac:dyDescent="0.25">
      <c r="A483" s="32" t="s">
        <v>862</v>
      </c>
      <c r="B483" s="33" t="s">
        <v>232</v>
      </c>
      <c r="C483" s="34">
        <v>456084</v>
      </c>
      <c r="D483" s="35">
        <v>218008.25999999966</v>
      </c>
    </row>
    <row r="484" spans="1:4" x14ac:dyDescent="0.25">
      <c r="A484" s="32" t="s">
        <v>863</v>
      </c>
      <c r="B484" s="33" t="s">
        <v>233</v>
      </c>
      <c r="C484" s="34">
        <v>133</v>
      </c>
      <c r="D484" s="35">
        <v>1110.55</v>
      </c>
    </row>
    <row r="485" spans="1:4" x14ac:dyDescent="0.25">
      <c r="A485" s="32" t="s">
        <v>864</v>
      </c>
      <c r="B485" s="33" t="s">
        <v>234</v>
      </c>
      <c r="C485" s="34">
        <v>18771</v>
      </c>
      <c r="D485" s="35">
        <v>192027.32999999824</v>
      </c>
    </row>
    <row r="486" spans="1:4" x14ac:dyDescent="0.25">
      <c r="A486" s="32" t="s">
        <v>865</v>
      </c>
      <c r="B486" s="33" t="s">
        <v>235</v>
      </c>
      <c r="C486" s="34">
        <v>96</v>
      </c>
      <c r="D486" s="35">
        <v>801.6</v>
      </c>
    </row>
    <row r="487" spans="1:4" x14ac:dyDescent="0.25">
      <c r="A487" s="32" t="s">
        <v>866</v>
      </c>
      <c r="B487" s="33" t="s">
        <v>236</v>
      </c>
      <c r="C487" s="34">
        <v>170250</v>
      </c>
      <c r="D487" s="35">
        <v>54479.999999999884</v>
      </c>
    </row>
    <row r="488" spans="1:4" x14ac:dyDescent="0.25">
      <c r="A488" s="32" t="s">
        <v>867</v>
      </c>
      <c r="B488" s="33" t="s">
        <v>237</v>
      </c>
      <c r="C488" s="34">
        <v>97648</v>
      </c>
      <c r="D488" s="35">
        <v>998939.03999998816</v>
      </c>
    </row>
    <row r="489" spans="1:4" x14ac:dyDescent="0.25">
      <c r="A489" s="32" t="s">
        <v>868</v>
      </c>
      <c r="B489" s="33" t="s">
        <v>238</v>
      </c>
      <c r="C489" s="34">
        <v>664050</v>
      </c>
      <c r="D489" s="35">
        <v>212496.00000000096</v>
      </c>
    </row>
    <row r="490" spans="1:4" x14ac:dyDescent="0.25">
      <c r="A490" s="32" t="s">
        <v>869</v>
      </c>
      <c r="B490" s="33" t="s">
        <v>239</v>
      </c>
      <c r="C490" s="34">
        <v>97410</v>
      </c>
      <c r="D490" s="35">
        <v>31171.199999999983</v>
      </c>
    </row>
    <row r="491" spans="1:4" x14ac:dyDescent="0.25">
      <c r="A491" s="32" t="s">
        <v>870</v>
      </c>
      <c r="B491" s="33" t="s">
        <v>240</v>
      </c>
      <c r="C491" s="34">
        <v>2239020</v>
      </c>
      <c r="D491" s="35">
        <v>716486.39999999967</v>
      </c>
    </row>
    <row r="492" spans="1:4" x14ac:dyDescent="0.25">
      <c r="A492" s="32" t="s">
        <v>871</v>
      </c>
      <c r="B492" s="33" t="s">
        <v>233</v>
      </c>
      <c r="C492" s="34">
        <v>820260</v>
      </c>
      <c r="D492" s="35">
        <v>391264.01999999891</v>
      </c>
    </row>
    <row r="493" spans="1:4" x14ac:dyDescent="0.25">
      <c r="A493" s="32" t="s">
        <v>872</v>
      </c>
      <c r="B493" s="33" t="s">
        <v>241</v>
      </c>
      <c r="C493" s="34">
        <v>41</v>
      </c>
      <c r="D493" s="35">
        <v>342.34999999999997</v>
      </c>
    </row>
    <row r="494" spans="1:4" x14ac:dyDescent="0.25">
      <c r="A494" s="32" t="s">
        <v>873</v>
      </c>
      <c r="B494" s="33" t="s">
        <v>242</v>
      </c>
      <c r="C494" s="34">
        <v>16251</v>
      </c>
      <c r="D494" s="35">
        <v>166247.72999999847</v>
      </c>
    </row>
    <row r="495" spans="1:4" x14ac:dyDescent="0.25">
      <c r="A495" s="32" t="s">
        <v>874</v>
      </c>
      <c r="B495" s="33" t="s">
        <v>243</v>
      </c>
      <c r="C495" s="34">
        <v>261210</v>
      </c>
      <c r="D495" s="35">
        <v>83587.199999999895</v>
      </c>
    </row>
    <row r="496" spans="1:4" x14ac:dyDescent="0.25">
      <c r="A496" s="32" t="s">
        <v>875</v>
      </c>
      <c r="B496" s="33" t="s">
        <v>244</v>
      </c>
      <c r="C496" s="34">
        <v>19659</v>
      </c>
      <c r="D496" s="35">
        <v>201111.56999999753</v>
      </c>
    </row>
    <row r="497" spans="1:4" x14ac:dyDescent="0.25">
      <c r="A497" s="32" t="s">
        <v>876</v>
      </c>
      <c r="B497" s="33" t="s">
        <v>245</v>
      </c>
      <c r="C497" s="34">
        <v>8857</v>
      </c>
      <c r="D497" s="35">
        <v>90607.110000000059</v>
      </c>
    </row>
    <row r="498" spans="1:4" x14ac:dyDescent="0.25">
      <c r="A498" s="32" t="s">
        <v>877</v>
      </c>
      <c r="B498" s="33" t="s">
        <v>246</v>
      </c>
      <c r="C498" s="34">
        <v>14365</v>
      </c>
      <c r="D498" s="35">
        <v>146953.94999999859</v>
      </c>
    </row>
    <row r="499" spans="1:4" x14ac:dyDescent="0.25">
      <c r="A499" s="32" t="s">
        <v>878</v>
      </c>
      <c r="B499" s="33" t="s">
        <v>247</v>
      </c>
      <c r="C499" s="34">
        <v>4448205</v>
      </c>
      <c r="D499" s="35">
        <v>2126241.9900000347</v>
      </c>
    </row>
    <row r="500" spans="1:4" x14ac:dyDescent="0.25">
      <c r="A500" s="32" t="s">
        <v>879</v>
      </c>
      <c r="B500" s="33" t="s">
        <v>248</v>
      </c>
      <c r="C500" s="34">
        <v>10876</v>
      </c>
      <c r="D500" s="35">
        <v>111261.4799999996</v>
      </c>
    </row>
    <row r="501" spans="1:4" x14ac:dyDescent="0.25">
      <c r="A501" s="32" t="s">
        <v>880</v>
      </c>
      <c r="B501" s="33" t="s">
        <v>249</v>
      </c>
      <c r="C501" s="34">
        <v>166</v>
      </c>
      <c r="D501" s="35">
        <v>1698.1800000000003</v>
      </c>
    </row>
    <row r="502" spans="1:4" x14ac:dyDescent="0.25">
      <c r="A502" s="3" t="s">
        <v>1053</v>
      </c>
      <c r="B502" s="3" t="s">
        <v>1054</v>
      </c>
      <c r="C502" s="11" t="s">
        <v>1055</v>
      </c>
      <c r="D502" s="13" t="s">
        <v>408</v>
      </c>
    </row>
    <row r="503" spans="1:4" x14ac:dyDescent="0.25">
      <c r="A503" s="3" t="s">
        <v>1063</v>
      </c>
      <c r="B503" s="3"/>
      <c r="C503" s="11"/>
      <c r="D503" s="13"/>
    </row>
    <row r="504" spans="1:4" x14ac:dyDescent="0.25">
      <c r="A504" s="36" t="s">
        <v>253</v>
      </c>
      <c r="B504" s="36"/>
      <c r="C504" s="37">
        <f>C505</f>
        <v>3075</v>
      </c>
      <c r="D504" s="38">
        <f>D505</f>
        <v>5817.9000000000015</v>
      </c>
    </row>
    <row r="505" spans="1:4" x14ac:dyDescent="0.25">
      <c r="A505" s="32" t="s">
        <v>881</v>
      </c>
      <c r="B505" s="33" t="s">
        <v>110</v>
      </c>
      <c r="C505" s="34">
        <v>3075</v>
      </c>
      <c r="D505" s="35">
        <v>5817.9000000000015</v>
      </c>
    </row>
    <row r="506" spans="1:4" x14ac:dyDescent="0.25">
      <c r="A506" s="36" t="s">
        <v>254</v>
      </c>
      <c r="B506" s="36"/>
      <c r="C506" s="37">
        <f>SUM(C507:C516)</f>
        <v>13773</v>
      </c>
      <c r="D506" s="38">
        <f>SUM(D507:D516)</f>
        <v>92696.659999999974</v>
      </c>
    </row>
    <row r="507" spans="1:4" x14ac:dyDescent="0.25">
      <c r="A507" s="32" t="s">
        <v>882</v>
      </c>
      <c r="B507" s="33" t="s">
        <v>263</v>
      </c>
      <c r="C507" s="34">
        <v>601</v>
      </c>
      <c r="D507" s="35">
        <v>4759.9199999999983</v>
      </c>
    </row>
    <row r="508" spans="1:4" x14ac:dyDescent="0.25">
      <c r="A508" s="32" t="s">
        <v>883</v>
      </c>
      <c r="B508" s="33" t="s">
        <v>235</v>
      </c>
      <c r="C508" s="34">
        <v>960</v>
      </c>
      <c r="D508" s="35">
        <v>7603.2000000000007</v>
      </c>
    </row>
    <row r="509" spans="1:4" x14ac:dyDescent="0.25">
      <c r="A509" s="32" t="s">
        <v>884</v>
      </c>
      <c r="B509" s="33" t="s">
        <v>255</v>
      </c>
      <c r="C509" s="34">
        <v>1474</v>
      </c>
      <c r="D509" s="35">
        <v>11674.079999999996</v>
      </c>
    </row>
    <row r="510" spans="1:4" x14ac:dyDescent="0.25">
      <c r="A510" s="32" t="s">
        <v>885</v>
      </c>
      <c r="B510" s="33" t="s">
        <v>256</v>
      </c>
      <c r="C510" s="34">
        <v>2747</v>
      </c>
      <c r="D510" s="35">
        <v>24008.78000000001</v>
      </c>
    </row>
    <row r="511" spans="1:4" x14ac:dyDescent="0.25">
      <c r="A511" s="32" t="s">
        <v>886</v>
      </c>
      <c r="B511" s="33" t="s">
        <v>257</v>
      </c>
      <c r="C511" s="34">
        <v>2051</v>
      </c>
      <c r="D511" s="35">
        <v>16243.919999999995</v>
      </c>
    </row>
    <row r="512" spans="1:4" x14ac:dyDescent="0.25">
      <c r="A512" s="32" t="s">
        <v>887</v>
      </c>
      <c r="B512" s="33" t="s">
        <v>258</v>
      </c>
      <c r="C512" s="34">
        <v>3700</v>
      </c>
      <c r="D512" s="35">
        <v>12209.999999999965</v>
      </c>
    </row>
    <row r="513" spans="1:4" x14ac:dyDescent="0.25">
      <c r="A513" s="32" t="s">
        <v>888</v>
      </c>
      <c r="B513" s="33" t="s">
        <v>259</v>
      </c>
      <c r="C513" s="34">
        <v>460</v>
      </c>
      <c r="D513" s="35">
        <v>2645</v>
      </c>
    </row>
    <row r="514" spans="1:4" x14ac:dyDescent="0.25">
      <c r="A514" s="32" t="s">
        <v>889</v>
      </c>
      <c r="B514" s="33" t="s">
        <v>260</v>
      </c>
      <c r="C514" s="34">
        <v>72</v>
      </c>
      <c r="D514" s="35">
        <v>339.12</v>
      </c>
    </row>
    <row r="515" spans="1:4" x14ac:dyDescent="0.25">
      <c r="A515" s="32" t="s">
        <v>890</v>
      </c>
      <c r="B515" s="33" t="s">
        <v>261</v>
      </c>
      <c r="C515" s="34">
        <v>1148</v>
      </c>
      <c r="D515" s="35">
        <v>8816.6400000000012</v>
      </c>
    </row>
    <row r="516" spans="1:4" x14ac:dyDescent="0.25">
      <c r="A516" s="32" t="s">
        <v>891</v>
      </c>
      <c r="B516" s="33" t="s">
        <v>262</v>
      </c>
      <c r="C516" s="34">
        <v>560</v>
      </c>
      <c r="D516" s="35">
        <v>4396.0000000000018</v>
      </c>
    </row>
    <row r="517" spans="1:4" x14ac:dyDescent="0.25">
      <c r="A517" s="36" t="s">
        <v>264</v>
      </c>
      <c r="B517" s="36"/>
      <c r="C517" s="37">
        <f>SUM(C518:C530)</f>
        <v>91164</v>
      </c>
      <c r="D517" s="38">
        <f>SUM(D518:D530)</f>
        <v>472203.3399999981</v>
      </c>
    </row>
    <row r="518" spans="1:4" x14ac:dyDescent="0.25">
      <c r="A518" s="32" t="s">
        <v>892</v>
      </c>
      <c r="B518" s="33" t="s">
        <v>271</v>
      </c>
      <c r="C518" s="34">
        <v>944</v>
      </c>
      <c r="D518" s="35">
        <v>3747.6800000000044</v>
      </c>
    </row>
    <row r="519" spans="1:4" x14ac:dyDescent="0.25">
      <c r="A519" s="32" t="s">
        <v>893</v>
      </c>
      <c r="B519" s="33" t="s">
        <v>272</v>
      </c>
      <c r="C519" s="34">
        <v>26</v>
      </c>
      <c r="D519" s="35">
        <v>105.29999999999998</v>
      </c>
    </row>
    <row r="520" spans="1:4" x14ac:dyDescent="0.25">
      <c r="A520" s="32" t="s">
        <v>894</v>
      </c>
      <c r="B520" s="33" t="s">
        <v>273</v>
      </c>
      <c r="C520" s="34">
        <v>3686</v>
      </c>
      <c r="D520" s="35">
        <v>14928.299999999994</v>
      </c>
    </row>
    <row r="521" spans="1:4" x14ac:dyDescent="0.25">
      <c r="A521" s="32" t="s">
        <v>895</v>
      </c>
      <c r="B521" s="33" t="s">
        <v>274</v>
      </c>
      <c r="C521" s="34">
        <v>8150</v>
      </c>
      <c r="D521" s="35">
        <v>92176.500000000073</v>
      </c>
    </row>
    <row r="522" spans="1:4" x14ac:dyDescent="0.25">
      <c r="A522" s="32" t="s">
        <v>896</v>
      </c>
      <c r="B522" s="33" t="s">
        <v>265</v>
      </c>
      <c r="C522" s="34">
        <v>11831</v>
      </c>
      <c r="D522" s="35">
        <v>47915.549999999857</v>
      </c>
    </row>
    <row r="523" spans="1:4" x14ac:dyDescent="0.25">
      <c r="A523" s="32" t="s">
        <v>897</v>
      </c>
      <c r="B523" s="33" t="s">
        <v>266</v>
      </c>
      <c r="C523" s="34">
        <v>994</v>
      </c>
      <c r="D523" s="35">
        <v>11242.139999999987</v>
      </c>
    </row>
    <row r="524" spans="1:4" x14ac:dyDescent="0.25">
      <c r="A524" s="32" t="s">
        <v>898</v>
      </c>
      <c r="B524" s="33" t="s">
        <v>267</v>
      </c>
      <c r="C524" s="34">
        <v>1835</v>
      </c>
      <c r="D524" s="35">
        <v>14918.55</v>
      </c>
    </row>
    <row r="525" spans="1:4" x14ac:dyDescent="0.25">
      <c r="A525" s="32" t="s">
        <v>899</v>
      </c>
      <c r="B525" s="33" t="s">
        <v>268</v>
      </c>
      <c r="C525" s="34">
        <v>823</v>
      </c>
      <c r="D525" s="35">
        <v>8155.9299999999994</v>
      </c>
    </row>
    <row r="526" spans="1:4" x14ac:dyDescent="0.25">
      <c r="A526" s="32" t="s">
        <v>900</v>
      </c>
      <c r="B526" s="33" t="s">
        <v>269</v>
      </c>
      <c r="C526" s="34">
        <v>720</v>
      </c>
      <c r="D526" s="35">
        <v>5853.5999999999985</v>
      </c>
    </row>
    <row r="527" spans="1:4" x14ac:dyDescent="0.25">
      <c r="A527" s="32" t="s">
        <v>901</v>
      </c>
      <c r="B527" s="33" t="s">
        <v>220</v>
      </c>
      <c r="C527" s="34">
        <v>14040</v>
      </c>
      <c r="D527" s="35">
        <v>139136.39999999912</v>
      </c>
    </row>
    <row r="528" spans="1:4" x14ac:dyDescent="0.25">
      <c r="A528" s="32" t="s">
        <v>902</v>
      </c>
      <c r="B528" s="33" t="s">
        <v>220</v>
      </c>
      <c r="C528" s="34">
        <v>17868</v>
      </c>
      <c r="D528" s="35">
        <v>7397.3099999999986</v>
      </c>
    </row>
    <row r="529" spans="1:4" x14ac:dyDescent="0.25">
      <c r="A529" s="32" t="s">
        <v>903</v>
      </c>
      <c r="B529" s="33" t="s">
        <v>270</v>
      </c>
      <c r="C529" s="34">
        <v>18231</v>
      </c>
      <c r="D529" s="35">
        <v>7547.5199999999941</v>
      </c>
    </row>
    <row r="530" spans="1:4" x14ac:dyDescent="0.25">
      <c r="A530" s="32" t="s">
        <v>904</v>
      </c>
      <c r="B530" s="33" t="s">
        <v>270</v>
      </c>
      <c r="C530" s="34">
        <v>12016</v>
      </c>
      <c r="D530" s="35">
        <v>119078.55999999908</v>
      </c>
    </row>
    <row r="531" spans="1:4" x14ac:dyDescent="0.25">
      <c r="A531" s="36" t="s">
        <v>275</v>
      </c>
      <c r="B531" s="36"/>
      <c r="C531" s="37">
        <f>SUM(C532:C549)</f>
        <v>25356</v>
      </c>
      <c r="D531" s="38">
        <f>SUM(D532:D549)</f>
        <v>1460587.3099999996</v>
      </c>
    </row>
    <row r="532" spans="1:4" x14ac:dyDescent="0.25">
      <c r="A532" s="32" t="s">
        <v>905</v>
      </c>
      <c r="B532" s="33" t="s">
        <v>276</v>
      </c>
      <c r="C532" s="34">
        <v>1022</v>
      </c>
      <c r="D532" s="35">
        <v>72572.220000000088</v>
      </c>
    </row>
    <row r="533" spans="1:4" x14ac:dyDescent="0.25">
      <c r="A533" s="32" t="s">
        <v>906</v>
      </c>
      <c r="B533" s="33" t="s">
        <v>277</v>
      </c>
      <c r="C533" s="34">
        <v>54</v>
      </c>
      <c r="D533" s="35">
        <v>6481.0800000000017</v>
      </c>
    </row>
    <row r="534" spans="1:4" x14ac:dyDescent="0.25">
      <c r="A534" s="32" t="s">
        <v>907</v>
      </c>
      <c r="B534" s="33" t="s">
        <v>277</v>
      </c>
      <c r="C534" s="34">
        <v>153</v>
      </c>
      <c r="D534" s="35">
        <v>18363.060000000005</v>
      </c>
    </row>
    <row r="535" spans="1:4" x14ac:dyDescent="0.25">
      <c r="A535" s="32" t="s">
        <v>908</v>
      </c>
      <c r="B535" s="33" t="s">
        <v>278</v>
      </c>
      <c r="C535" s="34">
        <v>663</v>
      </c>
      <c r="D535" s="35">
        <v>39780</v>
      </c>
    </row>
    <row r="536" spans="1:4" x14ac:dyDescent="0.25">
      <c r="A536" s="32" t="s">
        <v>909</v>
      </c>
      <c r="B536" s="33" t="s">
        <v>279</v>
      </c>
      <c r="C536" s="34">
        <v>6282</v>
      </c>
      <c r="D536" s="35">
        <v>283632.29999999946</v>
      </c>
    </row>
    <row r="537" spans="1:4" x14ac:dyDescent="0.25">
      <c r="A537" s="32" t="s">
        <v>910</v>
      </c>
      <c r="B537" s="33" t="s">
        <v>280</v>
      </c>
      <c r="C537" s="34">
        <v>20</v>
      </c>
      <c r="D537" s="35">
        <v>1200</v>
      </c>
    </row>
    <row r="538" spans="1:4" x14ac:dyDescent="0.25">
      <c r="A538" s="32" t="s">
        <v>911</v>
      </c>
      <c r="B538" s="33" t="s">
        <v>281</v>
      </c>
      <c r="C538" s="34">
        <v>1497</v>
      </c>
      <c r="D538" s="35">
        <v>89820</v>
      </c>
    </row>
    <row r="539" spans="1:4" x14ac:dyDescent="0.25">
      <c r="A539" s="32" t="s">
        <v>912</v>
      </c>
      <c r="B539" s="33" t="s">
        <v>281</v>
      </c>
      <c r="C539" s="34">
        <v>2025</v>
      </c>
      <c r="D539" s="35">
        <v>121500</v>
      </c>
    </row>
    <row r="540" spans="1:4" x14ac:dyDescent="0.25">
      <c r="A540" s="32" t="s">
        <v>913</v>
      </c>
      <c r="B540" s="33" t="s">
        <v>281</v>
      </c>
      <c r="C540" s="34">
        <v>1167</v>
      </c>
      <c r="D540" s="35">
        <v>52690.050000000039</v>
      </c>
    </row>
    <row r="541" spans="1:4" x14ac:dyDescent="0.25">
      <c r="A541" s="3" t="s">
        <v>1053</v>
      </c>
      <c r="B541" s="3" t="s">
        <v>1054</v>
      </c>
      <c r="C541" s="11" t="s">
        <v>1055</v>
      </c>
      <c r="D541" s="13" t="s">
        <v>408</v>
      </c>
    </row>
    <row r="542" spans="1:4" x14ac:dyDescent="0.25">
      <c r="A542" s="3" t="s">
        <v>1063</v>
      </c>
      <c r="B542" s="3"/>
      <c r="C542" s="11"/>
      <c r="D542" s="13"/>
    </row>
    <row r="543" spans="1:4" x14ac:dyDescent="0.25">
      <c r="A543" s="32" t="s">
        <v>914</v>
      </c>
      <c r="B543" s="33" t="s">
        <v>282</v>
      </c>
      <c r="C543" s="34">
        <v>1421</v>
      </c>
      <c r="D543" s="35">
        <v>85260</v>
      </c>
    </row>
    <row r="544" spans="1:4" x14ac:dyDescent="0.25">
      <c r="A544" s="32" t="s">
        <v>915</v>
      </c>
      <c r="B544" s="33" t="s">
        <v>283</v>
      </c>
      <c r="C544" s="34">
        <v>9759</v>
      </c>
      <c r="D544" s="35">
        <v>585540</v>
      </c>
    </row>
    <row r="545" spans="1:4" x14ac:dyDescent="0.25">
      <c r="A545" s="32" t="s">
        <v>916</v>
      </c>
      <c r="B545" s="33" t="s">
        <v>284</v>
      </c>
      <c r="C545" s="34">
        <v>829</v>
      </c>
      <c r="D545" s="35">
        <v>58867.290000000037</v>
      </c>
    </row>
    <row r="546" spans="1:4" x14ac:dyDescent="0.25">
      <c r="A546" s="32" t="s">
        <v>917</v>
      </c>
      <c r="B546" s="33" t="s">
        <v>277</v>
      </c>
      <c r="C546" s="34">
        <v>298</v>
      </c>
      <c r="D546" s="35">
        <v>35765.960000000006</v>
      </c>
    </row>
    <row r="547" spans="1:4" x14ac:dyDescent="0.25">
      <c r="A547" s="32" t="s">
        <v>918</v>
      </c>
      <c r="B547" s="33" t="s">
        <v>285</v>
      </c>
      <c r="C547" s="34">
        <v>29</v>
      </c>
      <c r="D547" s="35">
        <v>1309.3500000000001</v>
      </c>
    </row>
    <row r="548" spans="1:4" x14ac:dyDescent="0.25">
      <c r="A548" s="32" t="s">
        <v>919</v>
      </c>
      <c r="B548" s="33" t="s">
        <v>388</v>
      </c>
      <c r="C548" s="34">
        <v>5</v>
      </c>
      <c r="D548" s="35">
        <v>150</v>
      </c>
    </row>
    <row r="549" spans="1:4" x14ac:dyDescent="0.25">
      <c r="A549" s="32" t="s">
        <v>920</v>
      </c>
      <c r="B549" s="33" t="s">
        <v>286</v>
      </c>
      <c r="C549" s="34">
        <v>132</v>
      </c>
      <c r="D549" s="35">
        <v>7656</v>
      </c>
    </row>
    <row r="550" spans="1:4" x14ac:dyDescent="0.25">
      <c r="A550" s="36" t="s">
        <v>287</v>
      </c>
      <c r="B550" s="36"/>
      <c r="C550" s="37">
        <f>SUM(C551:C560)</f>
        <v>209346</v>
      </c>
      <c r="D550" s="38">
        <f>SUM(D551:D560)</f>
        <v>458467.74000000273</v>
      </c>
    </row>
    <row r="551" spans="1:4" x14ac:dyDescent="0.25">
      <c r="A551" s="32" t="s">
        <v>921</v>
      </c>
      <c r="B551" s="33" t="s">
        <v>295</v>
      </c>
      <c r="C551" s="34">
        <v>114</v>
      </c>
      <c r="D551" s="35">
        <v>249.65999999999997</v>
      </c>
    </row>
    <row r="552" spans="1:4" x14ac:dyDescent="0.25">
      <c r="A552" s="32" t="s">
        <v>922</v>
      </c>
      <c r="B552" s="33" t="s">
        <v>295</v>
      </c>
      <c r="C552" s="34">
        <v>2728</v>
      </c>
      <c r="D552" s="35">
        <v>5974.3200000000052</v>
      </c>
    </row>
    <row r="553" spans="1:4" x14ac:dyDescent="0.25">
      <c r="A553" s="32" t="s">
        <v>923</v>
      </c>
      <c r="B553" s="33" t="s">
        <v>288</v>
      </c>
      <c r="C553" s="34">
        <v>16141</v>
      </c>
      <c r="D553" s="35">
        <v>35348.790000000023</v>
      </c>
    </row>
    <row r="554" spans="1:4" x14ac:dyDescent="0.25">
      <c r="A554" s="32" t="s">
        <v>924</v>
      </c>
      <c r="B554" s="33" t="s">
        <v>289</v>
      </c>
      <c r="C554" s="34">
        <v>12639</v>
      </c>
      <c r="D554" s="35">
        <v>27679.410000000011</v>
      </c>
    </row>
    <row r="555" spans="1:4" x14ac:dyDescent="0.25">
      <c r="A555" s="32" t="s">
        <v>925</v>
      </c>
      <c r="B555" s="33" t="s">
        <v>1069</v>
      </c>
      <c r="C555" s="34">
        <v>37195</v>
      </c>
      <c r="D555" s="35">
        <v>81457.04999999961</v>
      </c>
    </row>
    <row r="556" spans="1:4" x14ac:dyDescent="0.25">
      <c r="A556" s="32" t="s">
        <v>926</v>
      </c>
      <c r="B556" s="33" t="s">
        <v>290</v>
      </c>
      <c r="C556" s="34">
        <v>1540</v>
      </c>
      <c r="D556" s="35">
        <v>3372.5999999999985</v>
      </c>
    </row>
    <row r="557" spans="1:4" x14ac:dyDescent="0.25">
      <c r="A557" s="32" t="s">
        <v>927</v>
      </c>
      <c r="B557" s="33" t="s">
        <v>291</v>
      </c>
      <c r="C557" s="34">
        <v>14994</v>
      </c>
      <c r="D557" s="35">
        <v>32836.859999999986</v>
      </c>
    </row>
    <row r="558" spans="1:4" x14ac:dyDescent="0.25">
      <c r="A558" s="32" t="s">
        <v>928</v>
      </c>
      <c r="B558" s="33" t="s">
        <v>292</v>
      </c>
      <c r="C558" s="34">
        <v>5147</v>
      </c>
      <c r="D558" s="35">
        <v>11271.93</v>
      </c>
    </row>
    <row r="559" spans="1:4" x14ac:dyDescent="0.25">
      <c r="A559" s="32" t="s">
        <v>929</v>
      </c>
      <c r="B559" s="33" t="s">
        <v>293</v>
      </c>
      <c r="C559" s="34">
        <v>115150</v>
      </c>
      <c r="D559" s="35">
        <v>252178.50000000311</v>
      </c>
    </row>
    <row r="560" spans="1:4" x14ac:dyDescent="0.25">
      <c r="A560" s="32" t="s">
        <v>930</v>
      </c>
      <c r="B560" s="33" t="s">
        <v>294</v>
      </c>
      <c r="C560" s="34">
        <v>3698</v>
      </c>
      <c r="D560" s="35">
        <v>8098.6199999999981</v>
      </c>
    </row>
    <row r="561" spans="1:4" x14ac:dyDescent="0.25">
      <c r="A561" s="36" t="s">
        <v>296</v>
      </c>
      <c r="B561" s="36"/>
      <c r="C561" s="37">
        <f>SUM(C562:C577)</f>
        <v>94542</v>
      </c>
      <c r="D561" s="38">
        <f>SUM(D562:D577)</f>
        <v>774361.8899999999</v>
      </c>
    </row>
    <row r="562" spans="1:4" x14ac:dyDescent="0.25">
      <c r="A562" s="32" t="s">
        <v>931</v>
      </c>
      <c r="B562" s="33" t="s">
        <v>307</v>
      </c>
      <c r="C562" s="34">
        <v>23315</v>
      </c>
      <c r="D562" s="35">
        <v>262993.20000000083</v>
      </c>
    </row>
    <row r="563" spans="1:4" x14ac:dyDescent="0.25">
      <c r="A563" s="32" t="s">
        <v>932</v>
      </c>
      <c r="B563" s="33" t="s">
        <v>311</v>
      </c>
      <c r="C563" s="34">
        <v>21412</v>
      </c>
      <c r="D563" s="35">
        <v>186284.39999999944</v>
      </c>
    </row>
    <row r="564" spans="1:4" x14ac:dyDescent="0.25">
      <c r="A564" s="32" t="s">
        <v>933</v>
      </c>
      <c r="B564" s="33" t="s">
        <v>308</v>
      </c>
      <c r="C564" s="34">
        <v>1160</v>
      </c>
      <c r="D564" s="35">
        <v>13084.799999999996</v>
      </c>
    </row>
    <row r="565" spans="1:4" x14ac:dyDescent="0.25">
      <c r="A565" s="32" t="s">
        <v>934</v>
      </c>
      <c r="B565" s="33" t="s">
        <v>309</v>
      </c>
      <c r="C565" s="34">
        <v>247</v>
      </c>
      <c r="D565" s="35">
        <v>2786.1600000000003</v>
      </c>
    </row>
    <row r="566" spans="1:4" x14ac:dyDescent="0.25">
      <c r="A566" s="32" t="s">
        <v>935</v>
      </c>
      <c r="B566" s="33" t="s">
        <v>310</v>
      </c>
      <c r="C566" s="34">
        <v>1715</v>
      </c>
      <c r="D566" s="35">
        <v>19345.199999999993</v>
      </c>
    </row>
    <row r="567" spans="1:4" x14ac:dyDescent="0.25">
      <c r="A567" s="32" t="s">
        <v>936</v>
      </c>
      <c r="B567" s="33" t="s">
        <v>297</v>
      </c>
      <c r="C567" s="34">
        <v>8622</v>
      </c>
      <c r="D567" s="35">
        <v>75011.399999999732</v>
      </c>
    </row>
    <row r="568" spans="1:4" x14ac:dyDescent="0.25">
      <c r="A568" s="32" t="s">
        <v>937</v>
      </c>
      <c r="B568" s="33" t="s">
        <v>298</v>
      </c>
      <c r="C568" s="34">
        <v>17220</v>
      </c>
      <c r="D568" s="35">
        <v>19424.159999999996</v>
      </c>
    </row>
    <row r="569" spans="1:4" x14ac:dyDescent="0.25">
      <c r="A569" s="32" t="s">
        <v>938</v>
      </c>
      <c r="B569" s="33" t="s">
        <v>299</v>
      </c>
      <c r="C569" s="34">
        <v>458</v>
      </c>
      <c r="D569" s="35">
        <v>5166.24</v>
      </c>
    </row>
    <row r="570" spans="1:4" x14ac:dyDescent="0.25">
      <c r="A570" s="32" t="s">
        <v>939</v>
      </c>
      <c r="B570" s="33" t="s">
        <v>240</v>
      </c>
      <c r="C570" s="34">
        <v>388</v>
      </c>
      <c r="D570" s="35">
        <v>6564.9599999999991</v>
      </c>
    </row>
    <row r="571" spans="1:4" x14ac:dyDescent="0.25">
      <c r="A571" s="32" t="s">
        <v>940</v>
      </c>
      <c r="B571" s="33" t="s">
        <v>300</v>
      </c>
      <c r="C571" s="34">
        <v>2296</v>
      </c>
      <c r="D571" s="35">
        <v>25898.879999999997</v>
      </c>
    </row>
    <row r="572" spans="1:4" x14ac:dyDescent="0.25">
      <c r="A572" s="32" t="s">
        <v>941</v>
      </c>
      <c r="B572" s="33" t="s">
        <v>301</v>
      </c>
      <c r="C572" s="34">
        <v>620</v>
      </c>
      <c r="D572" s="35">
        <v>6993.5999999999995</v>
      </c>
    </row>
    <row r="573" spans="1:4" x14ac:dyDescent="0.25">
      <c r="A573" s="32" t="s">
        <v>942</v>
      </c>
      <c r="B573" s="33" t="s">
        <v>302</v>
      </c>
      <c r="C573" s="34">
        <v>3421</v>
      </c>
      <c r="D573" s="35">
        <v>38588.880000000005</v>
      </c>
    </row>
    <row r="574" spans="1:4" x14ac:dyDescent="0.25">
      <c r="A574" s="32" t="s">
        <v>943</v>
      </c>
      <c r="B574" s="33" t="s">
        <v>303</v>
      </c>
      <c r="C574" s="34">
        <v>1577</v>
      </c>
      <c r="D574" s="35">
        <v>17788.559999999994</v>
      </c>
    </row>
    <row r="575" spans="1:4" x14ac:dyDescent="0.25">
      <c r="A575" s="32" t="s">
        <v>944</v>
      </c>
      <c r="B575" s="33" t="s">
        <v>304</v>
      </c>
      <c r="C575" s="34">
        <v>138</v>
      </c>
      <c r="D575" s="35">
        <v>1556.64</v>
      </c>
    </row>
    <row r="576" spans="1:4" x14ac:dyDescent="0.25">
      <c r="A576" s="32" t="s">
        <v>945</v>
      </c>
      <c r="B576" s="33" t="s">
        <v>305</v>
      </c>
      <c r="C576" s="34">
        <v>4073</v>
      </c>
      <c r="D576" s="35">
        <v>31647.209999999963</v>
      </c>
    </row>
    <row r="577" spans="1:4" x14ac:dyDescent="0.25">
      <c r="A577" s="32" t="s">
        <v>946</v>
      </c>
      <c r="B577" s="33" t="s">
        <v>306</v>
      </c>
      <c r="C577" s="34">
        <v>7880</v>
      </c>
      <c r="D577" s="35">
        <v>61227.60000000013</v>
      </c>
    </row>
    <row r="578" spans="1:4" x14ac:dyDescent="0.25">
      <c r="A578" s="3" t="s">
        <v>1053</v>
      </c>
      <c r="B578" s="3" t="s">
        <v>1054</v>
      </c>
      <c r="C578" s="11" t="s">
        <v>1055</v>
      </c>
      <c r="D578" s="13" t="s">
        <v>408</v>
      </c>
    </row>
    <row r="579" spans="1:4" x14ac:dyDescent="0.25">
      <c r="A579" s="3" t="s">
        <v>1063</v>
      </c>
      <c r="B579" s="3"/>
      <c r="C579" s="11"/>
      <c r="D579" s="13"/>
    </row>
    <row r="580" spans="1:4" x14ac:dyDescent="0.25">
      <c r="A580" s="36" t="s">
        <v>312</v>
      </c>
      <c r="B580" s="36"/>
      <c r="C580" s="37">
        <f>SUM(C581:C596)</f>
        <v>4104163</v>
      </c>
      <c r="D580" s="38">
        <f>SUM(D581:D596)</f>
        <v>1558316.2800000196</v>
      </c>
    </row>
    <row r="581" spans="1:4" x14ac:dyDescent="0.25">
      <c r="A581" s="32" t="s">
        <v>947</v>
      </c>
      <c r="B581" s="33" t="s">
        <v>250</v>
      </c>
      <c r="C581" s="34">
        <v>483121</v>
      </c>
      <c r="D581" s="35">
        <v>140105.09000000003</v>
      </c>
    </row>
    <row r="582" spans="1:4" x14ac:dyDescent="0.25">
      <c r="A582" s="32" t="s">
        <v>948</v>
      </c>
      <c r="B582" s="33" t="s">
        <v>325</v>
      </c>
      <c r="C582" s="34">
        <v>113</v>
      </c>
      <c r="D582" s="35">
        <v>954.85000000000025</v>
      </c>
    </row>
    <row r="583" spans="1:4" x14ac:dyDescent="0.25">
      <c r="A583" s="32" t="s">
        <v>949</v>
      </c>
      <c r="B583" s="33" t="s">
        <v>326</v>
      </c>
      <c r="C583" s="34">
        <v>107851</v>
      </c>
      <c r="D583" s="35">
        <v>31276.789999999994</v>
      </c>
    </row>
    <row r="584" spans="1:4" x14ac:dyDescent="0.25">
      <c r="A584" s="32" t="s">
        <v>950</v>
      </c>
      <c r="B584" s="33" t="s">
        <v>313</v>
      </c>
      <c r="C584" s="34">
        <v>12354</v>
      </c>
      <c r="D584" s="35">
        <v>189139.74000000025</v>
      </c>
    </row>
    <row r="585" spans="1:4" x14ac:dyDescent="0.25">
      <c r="A585" s="32" t="s">
        <v>951</v>
      </c>
      <c r="B585" s="33" t="s">
        <v>220</v>
      </c>
      <c r="C585" s="34">
        <v>172039</v>
      </c>
      <c r="D585" s="35">
        <v>49891.31</v>
      </c>
    </row>
    <row r="586" spans="1:4" x14ac:dyDescent="0.25">
      <c r="A586" s="32" t="s">
        <v>952</v>
      </c>
      <c r="B586" s="33" t="s">
        <v>314</v>
      </c>
      <c r="C586" s="34">
        <v>955080</v>
      </c>
      <c r="D586" s="35">
        <v>276973.20000000246</v>
      </c>
    </row>
    <row r="587" spans="1:4" x14ac:dyDescent="0.25">
      <c r="A587" s="32" t="s">
        <v>953</v>
      </c>
      <c r="B587" s="33" t="s">
        <v>315</v>
      </c>
      <c r="C587" s="34">
        <v>3445</v>
      </c>
      <c r="D587" s="35">
        <v>90431.25</v>
      </c>
    </row>
    <row r="588" spans="1:4" x14ac:dyDescent="0.25">
      <c r="A588" s="32" t="s">
        <v>954</v>
      </c>
      <c r="B588" s="33" t="s">
        <v>316</v>
      </c>
      <c r="C588" s="34">
        <v>30</v>
      </c>
      <c r="D588" s="35">
        <v>459.3</v>
      </c>
    </row>
    <row r="589" spans="1:4" x14ac:dyDescent="0.25">
      <c r="A589" s="32" t="s">
        <v>955</v>
      </c>
      <c r="B589" s="33" t="s">
        <v>317</v>
      </c>
      <c r="C589" s="34">
        <v>96540</v>
      </c>
      <c r="D589" s="35">
        <v>27996.600000000031</v>
      </c>
    </row>
    <row r="590" spans="1:4" x14ac:dyDescent="0.25">
      <c r="A590" s="32" t="s">
        <v>956</v>
      </c>
      <c r="B590" s="33" t="s">
        <v>318</v>
      </c>
      <c r="C590" s="34">
        <v>1068</v>
      </c>
      <c r="D590" s="35">
        <v>28035</v>
      </c>
    </row>
    <row r="591" spans="1:4" x14ac:dyDescent="0.25">
      <c r="A591" s="32" t="s">
        <v>957</v>
      </c>
      <c r="B591" s="33" t="s">
        <v>319</v>
      </c>
      <c r="C591" s="34">
        <v>1705</v>
      </c>
      <c r="D591" s="35">
        <v>44756.25</v>
      </c>
    </row>
    <row r="592" spans="1:4" x14ac:dyDescent="0.25">
      <c r="A592" s="32" t="s">
        <v>958</v>
      </c>
      <c r="B592" s="33" t="s">
        <v>320</v>
      </c>
      <c r="C592" s="34">
        <v>276</v>
      </c>
      <c r="D592" s="35">
        <v>4057.1999999999994</v>
      </c>
    </row>
    <row r="593" spans="1:4" x14ac:dyDescent="0.25">
      <c r="A593" s="32" t="s">
        <v>959</v>
      </c>
      <c r="B593" s="33" t="s">
        <v>321</v>
      </c>
      <c r="C593" s="34">
        <v>398</v>
      </c>
      <c r="D593" s="35">
        <v>10447.5</v>
      </c>
    </row>
    <row r="594" spans="1:4" x14ac:dyDescent="0.25">
      <c r="A594" s="32" t="s">
        <v>960</v>
      </c>
      <c r="B594" s="33" t="s">
        <v>322</v>
      </c>
      <c r="C594" s="34">
        <v>104</v>
      </c>
      <c r="D594" s="35">
        <v>2730</v>
      </c>
    </row>
    <row r="595" spans="1:4" x14ac:dyDescent="0.25">
      <c r="A595" s="32" t="s">
        <v>961</v>
      </c>
      <c r="B595" s="33" t="s">
        <v>323</v>
      </c>
      <c r="C595" s="34">
        <v>2269800</v>
      </c>
      <c r="D595" s="35">
        <v>658242.00000001676</v>
      </c>
    </row>
    <row r="596" spans="1:4" x14ac:dyDescent="0.25">
      <c r="A596" s="32" t="s">
        <v>962</v>
      </c>
      <c r="B596" s="33" t="s">
        <v>324</v>
      </c>
      <c r="C596" s="34">
        <v>239</v>
      </c>
      <c r="D596" s="35">
        <v>2820.2000000000007</v>
      </c>
    </row>
    <row r="597" spans="1:4" x14ac:dyDescent="0.25">
      <c r="A597" s="36" t="s">
        <v>327</v>
      </c>
      <c r="B597" s="36"/>
      <c r="C597" s="37">
        <f>SUM(C598:C635)</f>
        <v>2842805</v>
      </c>
      <c r="D597" s="38">
        <f>SUM(D598:D635)</f>
        <v>12882492.680000022</v>
      </c>
    </row>
    <row r="598" spans="1:4" x14ac:dyDescent="0.25">
      <c r="A598" s="32" t="s">
        <v>963</v>
      </c>
      <c r="B598" s="33" t="s">
        <v>328</v>
      </c>
      <c r="C598" s="34">
        <v>130590</v>
      </c>
      <c r="D598" s="35">
        <v>591833.87999999791</v>
      </c>
    </row>
    <row r="599" spans="1:4" x14ac:dyDescent="0.25">
      <c r="A599" s="32" t="s">
        <v>964</v>
      </c>
      <c r="B599" s="33" t="s">
        <v>328</v>
      </c>
      <c r="C599" s="34">
        <v>24000</v>
      </c>
      <c r="D599" s="35">
        <v>108767.99999999999</v>
      </c>
    </row>
    <row r="600" spans="1:4" x14ac:dyDescent="0.25">
      <c r="A600" s="32" t="s">
        <v>965</v>
      </c>
      <c r="B600" s="33" t="s">
        <v>329</v>
      </c>
      <c r="C600" s="34">
        <v>284130</v>
      </c>
      <c r="D600" s="35">
        <v>1287677.160000002</v>
      </c>
    </row>
    <row r="601" spans="1:4" x14ac:dyDescent="0.25">
      <c r="A601" s="32" t="s">
        <v>966</v>
      </c>
      <c r="B601" s="33" t="s">
        <v>329</v>
      </c>
      <c r="C601" s="34">
        <v>74330</v>
      </c>
      <c r="D601" s="35">
        <v>336789.23000000027</v>
      </c>
    </row>
    <row r="602" spans="1:4" x14ac:dyDescent="0.25">
      <c r="A602" s="32" t="s">
        <v>967</v>
      </c>
      <c r="B602" s="33" t="s">
        <v>14</v>
      </c>
      <c r="C602" s="34">
        <v>33060</v>
      </c>
      <c r="D602" s="35">
        <v>149794.8600000001</v>
      </c>
    </row>
    <row r="603" spans="1:4" x14ac:dyDescent="0.25">
      <c r="A603" s="32" t="s">
        <v>968</v>
      </c>
      <c r="B603" s="33" t="s">
        <v>330</v>
      </c>
      <c r="C603" s="34">
        <v>3760</v>
      </c>
      <c r="D603" s="35">
        <v>17036.560000000005</v>
      </c>
    </row>
    <row r="604" spans="1:4" x14ac:dyDescent="0.25">
      <c r="A604" s="32" t="s">
        <v>969</v>
      </c>
      <c r="B604" s="33" t="s">
        <v>331</v>
      </c>
      <c r="C604" s="34">
        <v>94800</v>
      </c>
      <c r="D604" s="35">
        <v>429538.80000000057</v>
      </c>
    </row>
    <row r="605" spans="1:4" x14ac:dyDescent="0.25">
      <c r="A605" s="32" t="s">
        <v>970</v>
      </c>
      <c r="B605" s="33" t="s">
        <v>332</v>
      </c>
      <c r="C605" s="34">
        <v>290340</v>
      </c>
      <c r="D605" s="35">
        <v>1315820.8800000057</v>
      </c>
    </row>
    <row r="606" spans="1:4" x14ac:dyDescent="0.25">
      <c r="A606" s="32" t="s">
        <v>971</v>
      </c>
      <c r="B606" s="33" t="s">
        <v>333</v>
      </c>
      <c r="C606" s="34">
        <v>4190</v>
      </c>
      <c r="D606" s="35">
        <v>18984.890000000003</v>
      </c>
    </row>
    <row r="607" spans="1:4" x14ac:dyDescent="0.25">
      <c r="A607" s="32" t="s">
        <v>972</v>
      </c>
      <c r="B607" s="33" t="s">
        <v>333</v>
      </c>
      <c r="C607" s="34">
        <v>25740</v>
      </c>
      <c r="D607" s="35">
        <v>116653.68000000001</v>
      </c>
    </row>
    <row r="608" spans="1:4" x14ac:dyDescent="0.25">
      <c r="A608" s="32" t="s">
        <v>973</v>
      </c>
      <c r="B608" s="33" t="s">
        <v>333</v>
      </c>
      <c r="C608" s="34">
        <v>43230</v>
      </c>
      <c r="D608" s="35">
        <v>195918.35999999978</v>
      </c>
    </row>
    <row r="609" spans="1:4" x14ac:dyDescent="0.25">
      <c r="A609" s="32" t="s">
        <v>974</v>
      </c>
      <c r="B609" s="33" t="s">
        <v>334</v>
      </c>
      <c r="C609" s="34">
        <v>50010</v>
      </c>
      <c r="D609" s="35">
        <v>226645.31999999966</v>
      </c>
    </row>
    <row r="610" spans="1:4" x14ac:dyDescent="0.25">
      <c r="A610" s="32" t="s">
        <v>975</v>
      </c>
      <c r="B610" s="33" t="s">
        <v>335</v>
      </c>
      <c r="C610" s="34">
        <v>150</v>
      </c>
      <c r="D610" s="35">
        <v>520.95000000000005</v>
      </c>
    </row>
    <row r="611" spans="1:4" x14ac:dyDescent="0.25">
      <c r="A611" s="32" t="s">
        <v>976</v>
      </c>
      <c r="B611" s="33" t="s">
        <v>220</v>
      </c>
      <c r="C611" s="34">
        <v>16620</v>
      </c>
      <c r="D611" s="35">
        <v>75305.22000000003</v>
      </c>
    </row>
    <row r="612" spans="1:4" x14ac:dyDescent="0.25">
      <c r="A612" s="32" t="s">
        <v>977</v>
      </c>
      <c r="B612" s="33" t="s">
        <v>220</v>
      </c>
      <c r="C612" s="34">
        <v>620</v>
      </c>
      <c r="D612" s="35">
        <v>2809.2199999999993</v>
      </c>
    </row>
    <row r="613" spans="1:4" x14ac:dyDescent="0.25">
      <c r="A613" s="32" t="s">
        <v>978</v>
      </c>
      <c r="B613" s="33" t="s">
        <v>336</v>
      </c>
      <c r="C613" s="34">
        <v>448980</v>
      </c>
      <c r="D613" s="35">
        <v>2034777.3600000185</v>
      </c>
    </row>
    <row r="614" spans="1:4" x14ac:dyDescent="0.25">
      <c r="A614" s="32" t="s">
        <v>979</v>
      </c>
      <c r="B614" s="33" t="s">
        <v>220</v>
      </c>
      <c r="C614" s="34">
        <v>88290</v>
      </c>
      <c r="D614" s="35">
        <v>400041.99000000046</v>
      </c>
    </row>
    <row r="615" spans="1:4" x14ac:dyDescent="0.25">
      <c r="A615" s="32" t="s">
        <v>980</v>
      </c>
      <c r="B615" s="33" t="s">
        <v>337</v>
      </c>
      <c r="C615" s="34">
        <v>18092</v>
      </c>
      <c r="D615" s="35">
        <v>81992.94</v>
      </c>
    </row>
    <row r="616" spans="1:4" x14ac:dyDescent="0.25">
      <c r="A616" s="32" t="s">
        <v>981</v>
      </c>
      <c r="B616" s="33" t="s">
        <v>338</v>
      </c>
      <c r="C616" s="34">
        <v>45460</v>
      </c>
      <c r="D616" s="35">
        <v>205979.26000000013</v>
      </c>
    </row>
    <row r="617" spans="1:4" x14ac:dyDescent="0.25">
      <c r="A617" s="3" t="s">
        <v>1053</v>
      </c>
      <c r="B617" s="3" t="s">
        <v>1054</v>
      </c>
      <c r="C617" s="11" t="s">
        <v>1055</v>
      </c>
      <c r="D617" s="13" t="s">
        <v>408</v>
      </c>
    </row>
    <row r="618" spans="1:4" x14ac:dyDescent="0.25">
      <c r="A618" s="3" t="s">
        <v>1063</v>
      </c>
      <c r="B618" s="3"/>
      <c r="C618" s="11"/>
      <c r="D618" s="13"/>
    </row>
    <row r="619" spans="1:4" x14ac:dyDescent="0.25">
      <c r="A619" s="32" t="s">
        <v>982</v>
      </c>
      <c r="B619" s="33" t="s">
        <v>339</v>
      </c>
      <c r="C619" s="34">
        <v>1570</v>
      </c>
      <c r="D619" s="35">
        <v>7113.67</v>
      </c>
    </row>
    <row r="620" spans="1:4" x14ac:dyDescent="0.25">
      <c r="A620" s="32" t="s">
        <v>983</v>
      </c>
      <c r="B620" s="33" t="s">
        <v>340</v>
      </c>
      <c r="C620" s="34">
        <v>4770</v>
      </c>
      <c r="D620" s="35">
        <v>21617.64</v>
      </c>
    </row>
    <row r="621" spans="1:4" x14ac:dyDescent="0.25">
      <c r="A621" s="32" t="s">
        <v>984</v>
      </c>
      <c r="B621" s="33" t="s">
        <v>341</v>
      </c>
      <c r="C621" s="34">
        <v>10870</v>
      </c>
      <c r="D621" s="35">
        <v>49251.970000000023</v>
      </c>
    </row>
    <row r="622" spans="1:4" x14ac:dyDescent="0.25">
      <c r="A622" s="32" t="s">
        <v>985</v>
      </c>
      <c r="B622" s="33" t="s">
        <v>342</v>
      </c>
      <c r="C622" s="34">
        <v>840</v>
      </c>
      <c r="D622" s="35">
        <v>3806.88</v>
      </c>
    </row>
    <row r="623" spans="1:4" x14ac:dyDescent="0.25">
      <c r="A623" s="32" t="s">
        <v>986</v>
      </c>
      <c r="B623" s="33" t="s">
        <v>343</v>
      </c>
      <c r="C623" s="34">
        <v>103263</v>
      </c>
      <c r="D623" s="35">
        <v>467987.91999999859</v>
      </c>
    </row>
    <row r="624" spans="1:4" x14ac:dyDescent="0.25">
      <c r="A624" s="32" t="s">
        <v>987</v>
      </c>
      <c r="B624" s="33" t="s">
        <v>343</v>
      </c>
      <c r="C624" s="34">
        <v>5500</v>
      </c>
      <c r="D624" s="35">
        <v>24926.000000000004</v>
      </c>
    </row>
    <row r="625" spans="1:4" x14ac:dyDescent="0.25">
      <c r="A625" s="32" t="s">
        <v>988</v>
      </c>
      <c r="B625" s="33" t="s">
        <v>342</v>
      </c>
      <c r="C625" s="34">
        <v>30</v>
      </c>
      <c r="D625" s="35">
        <v>135.96</v>
      </c>
    </row>
    <row r="626" spans="1:4" x14ac:dyDescent="0.25">
      <c r="A626" s="32" t="s">
        <v>989</v>
      </c>
      <c r="B626" s="33" t="s">
        <v>344</v>
      </c>
      <c r="C626" s="34">
        <v>19410</v>
      </c>
      <c r="D626" s="35">
        <v>87966.12000000001</v>
      </c>
    </row>
    <row r="627" spans="1:4" x14ac:dyDescent="0.25">
      <c r="A627" s="32" t="s">
        <v>990</v>
      </c>
      <c r="B627" s="33" t="s">
        <v>345</v>
      </c>
      <c r="C627" s="34">
        <v>372570</v>
      </c>
      <c r="D627" s="35">
        <v>1688487.2400000081</v>
      </c>
    </row>
    <row r="628" spans="1:4" x14ac:dyDescent="0.25">
      <c r="A628" s="32" t="s">
        <v>991</v>
      </c>
      <c r="B628" s="33" t="s">
        <v>346</v>
      </c>
      <c r="C628" s="34">
        <v>61760</v>
      </c>
      <c r="D628" s="35">
        <v>279834.56000000029</v>
      </c>
    </row>
    <row r="629" spans="1:4" x14ac:dyDescent="0.25">
      <c r="A629" s="32" t="s">
        <v>992</v>
      </c>
      <c r="B629" s="33" t="s">
        <v>347</v>
      </c>
      <c r="C629" s="34">
        <v>314330</v>
      </c>
      <c r="D629" s="35">
        <v>1424229.2299999888</v>
      </c>
    </row>
    <row r="630" spans="1:4" x14ac:dyDescent="0.25">
      <c r="A630" s="32" t="s">
        <v>993</v>
      </c>
      <c r="B630" s="33" t="s">
        <v>348</v>
      </c>
      <c r="C630" s="34">
        <v>3000</v>
      </c>
      <c r="D630" s="35">
        <v>13593.000000000002</v>
      </c>
    </row>
    <row r="631" spans="1:4" x14ac:dyDescent="0.25">
      <c r="A631" s="32" t="s">
        <v>994</v>
      </c>
      <c r="B631" s="33" t="s">
        <v>348</v>
      </c>
      <c r="C631" s="34">
        <v>32490</v>
      </c>
      <c r="D631" s="35">
        <v>147244.67999999979</v>
      </c>
    </row>
    <row r="632" spans="1:4" x14ac:dyDescent="0.25">
      <c r="A632" s="32" t="s">
        <v>995</v>
      </c>
      <c r="B632" s="33" t="s">
        <v>348</v>
      </c>
      <c r="C632" s="34">
        <v>46620</v>
      </c>
      <c r="D632" s="35">
        <v>211281.83999999965</v>
      </c>
    </row>
    <row r="633" spans="1:4" x14ac:dyDescent="0.25">
      <c r="A633" s="32" t="s">
        <v>996</v>
      </c>
      <c r="B633" s="33" t="s">
        <v>349</v>
      </c>
      <c r="C633" s="34">
        <v>174420</v>
      </c>
      <c r="D633" s="35">
        <v>790297.0200000013</v>
      </c>
    </row>
    <row r="634" spans="1:4" x14ac:dyDescent="0.25">
      <c r="A634" s="32" t="s">
        <v>997</v>
      </c>
      <c r="B634" s="33" t="s">
        <v>350</v>
      </c>
      <c r="C634" s="34">
        <v>1320</v>
      </c>
      <c r="D634" s="35">
        <v>5982.2400000000007</v>
      </c>
    </row>
    <row r="635" spans="1:4" x14ac:dyDescent="0.25">
      <c r="A635" s="32" t="s">
        <v>998</v>
      </c>
      <c r="B635" s="33" t="s">
        <v>349</v>
      </c>
      <c r="C635" s="34">
        <v>13650</v>
      </c>
      <c r="D635" s="35">
        <v>61848.150000000023</v>
      </c>
    </row>
    <row r="636" spans="1:4" x14ac:dyDescent="0.25">
      <c r="A636" s="36" t="s">
        <v>351</v>
      </c>
      <c r="B636" s="36"/>
      <c r="C636" s="37">
        <f>SUM(C637:C643)</f>
        <v>346555</v>
      </c>
      <c r="D636" s="38">
        <f>SUM(D637:D643)</f>
        <v>295026.04999999993</v>
      </c>
    </row>
    <row r="637" spans="1:4" x14ac:dyDescent="0.25">
      <c r="A637" s="32" t="s">
        <v>999</v>
      </c>
      <c r="B637" s="33" t="s">
        <v>352</v>
      </c>
      <c r="C637" s="34">
        <v>19150</v>
      </c>
      <c r="D637" s="35">
        <v>6874.8500000000013</v>
      </c>
    </row>
    <row r="638" spans="1:4" x14ac:dyDescent="0.25">
      <c r="A638" s="32" t="s">
        <v>1000</v>
      </c>
      <c r="B638" s="33" t="s">
        <v>353</v>
      </c>
      <c r="C638" s="34">
        <v>2323</v>
      </c>
      <c r="D638" s="35">
        <v>11103.939999999981</v>
      </c>
    </row>
    <row r="639" spans="1:4" x14ac:dyDescent="0.25">
      <c r="A639" s="32" t="s">
        <v>1001</v>
      </c>
      <c r="B639" s="33" t="s">
        <v>354</v>
      </c>
      <c r="C639" s="34">
        <v>1000</v>
      </c>
      <c r="D639" s="35">
        <v>747.00000000000011</v>
      </c>
    </row>
    <row r="640" spans="1:4" x14ac:dyDescent="0.25">
      <c r="A640" s="32" t="s">
        <v>1002</v>
      </c>
      <c r="B640" s="33" t="s">
        <v>355</v>
      </c>
      <c r="C640" s="34">
        <v>205800</v>
      </c>
      <c r="D640" s="35">
        <v>170813.99999999997</v>
      </c>
    </row>
    <row r="641" spans="1:4" x14ac:dyDescent="0.25">
      <c r="A641" s="32" t="s">
        <v>1003</v>
      </c>
      <c r="B641" s="33" t="s">
        <v>356</v>
      </c>
      <c r="C641" s="34">
        <v>210</v>
      </c>
      <c r="D641" s="35">
        <v>7486.4999999999973</v>
      </c>
    </row>
    <row r="642" spans="1:4" x14ac:dyDescent="0.25">
      <c r="A642" s="32" t="s">
        <v>1004</v>
      </c>
      <c r="B642" s="33" t="s">
        <v>357</v>
      </c>
      <c r="C642" s="34">
        <v>100141</v>
      </c>
      <c r="D642" s="35">
        <v>83117.03</v>
      </c>
    </row>
    <row r="643" spans="1:4" x14ac:dyDescent="0.25">
      <c r="A643" s="32" t="s">
        <v>1005</v>
      </c>
      <c r="B643" s="33" t="s">
        <v>358</v>
      </c>
      <c r="C643" s="34">
        <v>17931</v>
      </c>
      <c r="D643" s="35">
        <v>14882.729999999998</v>
      </c>
    </row>
    <row r="644" spans="1:4" x14ac:dyDescent="0.25">
      <c r="A644" s="3" t="s">
        <v>1053</v>
      </c>
      <c r="B644" s="3" t="s">
        <v>1054</v>
      </c>
      <c r="C644" s="11" t="s">
        <v>1055</v>
      </c>
      <c r="D644" s="13" t="s">
        <v>408</v>
      </c>
    </row>
    <row r="645" spans="1:4" x14ac:dyDescent="0.25">
      <c r="A645" s="3" t="s">
        <v>359</v>
      </c>
      <c r="B645" s="3"/>
      <c r="C645" s="11">
        <f>C646</f>
        <v>66595</v>
      </c>
      <c r="D645" s="4">
        <f>D646</f>
        <v>304276.59000000008</v>
      </c>
    </row>
    <row r="646" spans="1:4" x14ac:dyDescent="0.25">
      <c r="A646" s="36" t="s">
        <v>360</v>
      </c>
      <c r="B646" s="36"/>
      <c r="C646" s="37">
        <f>SUM(C647:C665)</f>
        <v>66595</v>
      </c>
      <c r="D646" s="38">
        <f>SUM(D647:D665)</f>
        <v>304276.59000000008</v>
      </c>
    </row>
    <row r="647" spans="1:4" x14ac:dyDescent="0.25">
      <c r="A647" s="32" t="s">
        <v>1006</v>
      </c>
      <c r="B647" s="33" t="s">
        <v>4</v>
      </c>
      <c r="C647" s="34">
        <v>2780</v>
      </c>
      <c r="D647" s="35">
        <v>11712.14</v>
      </c>
    </row>
    <row r="648" spans="1:4" x14ac:dyDescent="0.25">
      <c r="A648" s="32" t="s">
        <v>1007</v>
      </c>
      <c r="B648" s="33" t="s">
        <v>361</v>
      </c>
      <c r="C648" s="34">
        <v>2130</v>
      </c>
      <c r="D648" s="35">
        <v>8974.4</v>
      </c>
    </row>
    <row r="649" spans="1:4" x14ac:dyDescent="0.25">
      <c r="A649" s="32" t="s">
        <v>1008</v>
      </c>
      <c r="B649" s="33" t="s">
        <v>361</v>
      </c>
      <c r="C649" s="34">
        <v>4305</v>
      </c>
      <c r="D649" s="35">
        <v>14418.88</v>
      </c>
    </row>
    <row r="650" spans="1:4" x14ac:dyDescent="0.25">
      <c r="A650" s="32" t="s">
        <v>1009</v>
      </c>
      <c r="B650" s="33" t="s">
        <v>362</v>
      </c>
      <c r="C650" s="34">
        <v>1460</v>
      </c>
      <c r="D650" s="35">
        <v>8647.5799999999981</v>
      </c>
    </row>
    <row r="651" spans="1:4" x14ac:dyDescent="0.25">
      <c r="A651" s="32" t="s">
        <v>1010</v>
      </c>
      <c r="B651" s="33" t="s">
        <v>63</v>
      </c>
      <c r="C651" s="34">
        <v>4630</v>
      </c>
      <c r="D651" s="35">
        <v>29506.99</v>
      </c>
    </row>
    <row r="652" spans="1:4" x14ac:dyDescent="0.25">
      <c r="A652" s="32" t="s">
        <v>1011</v>
      </c>
      <c r="B652" s="33" t="s">
        <v>63</v>
      </c>
      <c r="C652" s="34">
        <v>990</v>
      </c>
      <c r="D652" s="35">
        <v>4627.26</v>
      </c>
    </row>
    <row r="653" spans="1:4" x14ac:dyDescent="0.25">
      <c r="A653" s="32" t="s">
        <v>1012</v>
      </c>
      <c r="B653" s="33" t="s">
        <v>363</v>
      </c>
      <c r="C653" s="34">
        <v>10950</v>
      </c>
      <c r="D653" s="35">
        <v>51180.299999999988</v>
      </c>
    </row>
    <row r="654" spans="1:4" x14ac:dyDescent="0.25">
      <c r="A654" s="32" t="s">
        <v>1013</v>
      </c>
      <c r="B654" s="33" t="s">
        <v>363</v>
      </c>
      <c r="C654" s="34">
        <v>4500</v>
      </c>
      <c r="D654" s="35">
        <v>21033</v>
      </c>
    </row>
    <row r="655" spans="1:4" x14ac:dyDescent="0.25">
      <c r="A655" s="32" t="s">
        <v>1014</v>
      </c>
      <c r="B655" s="33" t="s">
        <v>21</v>
      </c>
      <c r="C655" s="34">
        <v>2520</v>
      </c>
      <c r="D655" s="35">
        <v>8439.48</v>
      </c>
    </row>
    <row r="656" spans="1:4" x14ac:dyDescent="0.25">
      <c r="A656" s="32" t="s">
        <v>1015</v>
      </c>
      <c r="B656" s="33" t="s">
        <v>364</v>
      </c>
      <c r="C656" s="34">
        <v>1260</v>
      </c>
      <c r="D656" s="35">
        <v>7462.9800000000014</v>
      </c>
    </row>
    <row r="657" spans="1:4" x14ac:dyDescent="0.25">
      <c r="A657" s="32" t="s">
        <v>1016</v>
      </c>
      <c r="B657" s="33" t="s">
        <v>365</v>
      </c>
      <c r="C657" s="34">
        <v>9300</v>
      </c>
      <c r="D657" s="35">
        <v>55083.899999999987</v>
      </c>
    </row>
    <row r="658" spans="1:4" x14ac:dyDescent="0.25">
      <c r="A658" s="32" t="s">
        <v>1017</v>
      </c>
      <c r="B658" s="33" t="s">
        <v>366</v>
      </c>
      <c r="C658" s="34">
        <v>2180</v>
      </c>
      <c r="D658" s="35">
        <v>12912.140000000001</v>
      </c>
    </row>
    <row r="659" spans="1:4" x14ac:dyDescent="0.25">
      <c r="A659" s="32" t="s">
        <v>1018</v>
      </c>
      <c r="B659" s="33" t="s">
        <v>366</v>
      </c>
      <c r="C659" s="34">
        <v>1130</v>
      </c>
      <c r="D659" s="35">
        <v>6977.75</v>
      </c>
    </row>
    <row r="660" spans="1:4" x14ac:dyDescent="0.25">
      <c r="A660" s="32" t="s">
        <v>1019</v>
      </c>
      <c r="B660" s="33" t="s">
        <v>366</v>
      </c>
      <c r="C660" s="34">
        <v>7875</v>
      </c>
      <c r="D660" s="35">
        <v>26376</v>
      </c>
    </row>
    <row r="661" spans="1:4" x14ac:dyDescent="0.25">
      <c r="A661" s="32" t="s">
        <v>1020</v>
      </c>
      <c r="B661" s="33" t="s">
        <v>11</v>
      </c>
      <c r="C661" s="34">
        <v>9090</v>
      </c>
      <c r="D661" s="35">
        <v>30442.410000000011</v>
      </c>
    </row>
    <row r="662" spans="1:4" x14ac:dyDescent="0.25">
      <c r="A662" s="32" t="s">
        <v>1021</v>
      </c>
      <c r="B662" s="33" t="s">
        <v>390</v>
      </c>
      <c r="C662" s="34">
        <v>250</v>
      </c>
      <c r="D662" s="35">
        <v>1168.5</v>
      </c>
    </row>
    <row r="663" spans="1:4" x14ac:dyDescent="0.25">
      <c r="A663" s="32" t="s">
        <v>1022</v>
      </c>
      <c r="B663" s="33" t="s">
        <v>367</v>
      </c>
      <c r="C663" s="34">
        <v>540</v>
      </c>
      <c r="D663" s="35">
        <v>1892.16</v>
      </c>
    </row>
    <row r="664" spans="1:4" x14ac:dyDescent="0.25">
      <c r="A664" s="32" t="s">
        <v>1023</v>
      </c>
      <c r="B664" s="33" t="s">
        <v>391</v>
      </c>
      <c r="C664" s="34">
        <v>225</v>
      </c>
      <c r="D664" s="35">
        <v>1177.2</v>
      </c>
    </row>
    <row r="665" spans="1:4" x14ac:dyDescent="0.25">
      <c r="A665" s="32" t="s">
        <v>1024</v>
      </c>
      <c r="B665" s="33" t="s">
        <v>389</v>
      </c>
      <c r="C665" s="34">
        <v>480</v>
      </c>
      <c r="D665" s="35">
        <v>2243.52</v>
      </c>
    </row>
    <row r="666" spans="1:4" x14ac:dyDescent="0.25">
      <c r="A666" s="3" t="s">
        <v>1053</v>
      </c>
      <c r="B666" s="3" t="s">
        <v>1054</v>
      </c>
      <c r="C666" s="11" t="s">
        <v>1055</v>
      </c>
      <c r="D666" s="13" t="s">
        <v>408</v>
      </c>
    </row>
    <row r="667" spans="1:4" x14ac:dyDescent="0.25">
      <c r="A667" s="3" t="s">
        <v>368</v>
      </c>
      <c r="B667" s="3"/>
      <c r="C667" s="11">
        <f>C668</f>
        <v>99825</v>
      </c>
      <c r="D667" s="4">
        <f>D668</f>
        <v>1553056.1600000001</v>
      </c>
    </row>
    <row r="668" spans="1:4" x14ac:dyDescent="0.25">
      <c r="A668" s="36" t="s">
        <v>360</v>
      </c>
      <c r="B668" s="36"/>
      <c r="C668" s="37">
        <f>SUM(C669:C696)</f>
        <v>99825</v>
      </c>
      <c r="D668" s="38">
        <f>SUM(D669:D696)</f>
        <v>1553056.1600000001</v>
      </c>
    </row>
    <row r="669" spans="1:4" x14ac:dyDescent="0.25">
      <c r="A669" s="32" t="s">
        <v>1025</v>
      </c>
      <c r="B669" s="33" t="s">
        <v>110</v>
      </c>
      <c r="C669" s="34">
        <v>1690</v>
      </c>
      <c r="D669" s="35">
        <v>27675.439999999999</v>
      </c>
    </row>
    <row r="670" spans="1:4" x14ac:dyDescent="0.25">
      <c r="A670" s="32" t="s">
        <v>1026</v>
      </c>
      <c r="B670" s="33" t="s">
        <v>369</v>
      </c>
      <c r="C670" s="34">
        <v>3810</v>
      </c>
      <c r="D670" s="35">
        <v>62445.900000000009</v>
      </c>
    </row>
    <row r="671" spans="1:4" x14ac:dyDescent="0.25">
      <c r="A671" s="32" t="s">
        <v>1027</v>
      </c>
      <c r="B671" s="33" t="s">
        <v>4</v>
      </c>
      <c r="C671" s="34">
        <v>3440</v>
      </c>
      <c r="D671" s="35">
        <v>56388.48000000001</v>
      </c>
    </row>
    <row r="672" spans="1:4" x14ac:dyDescent="0.25">
      <c r="A672" s="32" t="s">
        <v>1028</v>
      </c>
      <c r="B672" s="33" t="s">
        <v>77</v>
      </c>
      <c r="C672" s="34">
        <v>3940</v>
      </c>
      <c r="D672" s="35">
        <v>63851.640000000021</v>
      </c>
    </row>
    <row r="673" spans="1:4" x14ac:dyDescent="0.25">
      <c r="A673" s="32" t="s">
        <v>1029</v>
      </c>
      <c r="B673" s="33" t="s">
        <v>370</v>
      </c>
      <c r="C673" s="34">
        <v>2640</v>
      </c>
      <c r="D673" s="35">
        <v>38026.559999999998</v>
      </c>
    </row>
    <row r="674" spans="1:4" x14ac:dyDescent="0.25">
      <c r="A674" s="32" t="s">
        <v>1030</v>
      </c>
      <c r="B674" s="33" t="s">
        <v>143</v>
      </c>
      <c r="C674" s="34">
        <v>3302</v>
      </c>
      <c r="D674" s="35">
        <v>54076.85</v>
      </c>
    </row>
    <row r="675" spans="1:4" x14ac:dyDescent="0.25">
      <c r="A675" s="32" t="s">
        <v>1031</v>
      </c>
      <c r="B675" s="33" t="s">
        <v>371</v>
      </c>
      <c r="C675" s="34">
        <v>1990</v>
      </c>
      <c r="D675" s="35">
        <v>32249.939999999995</v>
      </c>
    </row>
    <row r="676" spans="1:4" x14ac:dyDescent="0.25">
      <c r="A676" s="32" t="s">
        <v>1032</v>
      </c>
      <c r="B676" s="33" t="s">
        <v>371</v>
      </c>
      <c r="C676" s="34">
        <v>4140</v>
      </c>
      <c r="D676" s="35">
        <v>71158.320000000007</v>
      </c>
    </row>
    <row r="677" spans="1:4" x14ac:dyDescent="0.25">
      <c r="A677" s="32" t="s">
        <v>1033</v>
      </c>
      <c r="B677" s="33" t="s">
        <v>371</v>
      </c>
      <c r="C677" s="34">
        <v>3450</v>
      </c>
      <c r="D677" s="35">
        <v>66333.150000000009</v>
      </c>
    </row>
    <row r="678" spans="1:4" x14ac:dyDescent="0.25">
      <c r="A678" s="32" t="s">
        <v>1034</v>
      </c>
      <c r="B678" s="33" t="s">
        <v>371</v>
      </c>
      <c r="C678" s="34">
        <v>420</v>
      </c>
      <c r="D678" s="35">
        <v>9671.760000000002</v>
      </c>
    </row>
    <row r="679" spans="1:4" x14ac:dyDescent="0.25">
      <c r="A679" s="32" t="s">
        <v>1035</v>
      </c>
      <c r="B679" s="33" t="s">
        <v>371</v>
      </c>
      <c r="C679" s="34">
        <v>140</v>
      </c>
      <c r="D679" s="35">
        <v>2268.84</v>
      </c>
    </row>
    <row r="680" spans="1:4" x14ac:dyDescent="0.25">
      <c r="A680" s="32" t="s">
        <v>1036</v>
      </c>
      <c r="B680" s="33" t="s">
        <v>371</v>
      </c>
      <c r="C680" s="34">
        <v>170</v>
      </c>
      <c r="D680" s="35">
        <v>2921.96</v>
      </c>
    </row>
    <row r="681" spans="1:4" x14ac:dyDescent="0.25">
      <c r="A681" s="32" t="s">
        <v>1037</v>
      </c>
      <c r="B681" s="33" t="s">
        <v>371</v>
      </c>
      <c r="C681" s="34">
        <v>780</v>
      </c>
      <c r="D681" s="35">
        <v>14997.060000000003</v>
      </c>
    </row>
    <row r="682" spans="1:4" x14ac:dyDescent="0.25">
      <c r="A682" s="32" t="s">
        <v>1038</v>
      </c>
      <c r="B682" s="33" t="s">
        <v>130</v>
      </c>
      <c r="C682" s="34">
        <v>13350</v>
      </c>
      <c r="D682" s="35">
        <v>192266.70000000013</v>
      </c>
    </row>
    <row r="683" spans="1:4" x14ac:dyDescent="0.25">
      <c r="A683" s="32" t="s">
        <v>1039</v>
      </c>
      <c r="B683" s="33" t="s">
        <v>372</v>
      </c>
      <c r="C683" s="34">
        <v>4055</v>
      </c>
      <c r="D683" s="35">
        <v>58408.22</v>
      </c>
    </row>
    <row r="684" spans="1:4" x14ac:dyDescent="0.25">
      <c r="A684" s="32" t="s">
        <v>1040</v>
      </c>
      <c r="B684" s="33" t="s">
        <v>130</v>
      </c>
      <c r="C684" s="34">
        <v>3675</v>
      </c>
      <c r="D684" s="35">
        <v>27040.650000000005</v>
      </c>
    </row>
    <row r="685" spans="1:4" x14ac:dyDescent="0.25">
      <c r="A685" s="32" t="s">
        <v>1041</v>
      </c>
      <c r="B685" s="33" t="s">
        <v>130</v>
      </c>
      <c r="C685" s="34">
        <v>8400</v>
      </c>
      <c r="D685" s="35">
        <v>40059.599999999991</v>
      </c>
    </row>
    <row r="686" spans="1:4" x14ac:dyDescent="0.25">
      <c r="A686" s="32" t="s">
        <v>1042</v>
      </c>
      <c r="B686" s="33" t="s">
        <v>373</v>
      </c>
      <c r="C686" s="34">
        <v>7640</v>
      </c>
      <c r="D686" s="35">
        <v>125143.20000000003</v>
      </c>
    </row>
    <row r="687" spans="1:4" x14ac:dyDescent="0.25">
      <c r="A687" s="32" t="s">
        <v>1043</v>
      </c>
      <c r="B687" s="33" t="s">
        <v>374</v>
      </c>
      <c r="C687" s="34">
        <v>845</v>
      </c>
      <c r="D687" s="35">
        <v>23347.35</v>
      </c>
    </row>
    <row r="688" spans="1:4" x14ac:dyDescent="0.25">
      <c r="A688" s="32" t="s">
        <v>1044</v>
      </c>
      <c r="B688" s="33" t="s">
        <v>375</v>
      </c>
      <c r="C688" s="34">
        <v>110</v>
      </c>
      <c r="D688" s="35">
        <v>1782.6599999999999</v>
      </c>
    </row>
    <row r="689" spans="1:4" x14ac:dyDescent="0.25">
      <c r="A689" s="32" t="s">
        <v>1045</v>
      </c>
      <c r="B689" s="33" t="s">
        <v>375</v>
      </c>
      <c r="C689" s="34">
        <v>270</v>
      </c>
      <c r="D689" s="35">
        <v>4640.76</v>
      </c>
    </row>
    <row r="690" spans="1:4" x14ac:dyDescent="0.25">
      <c r="A690" s="32" t="s">
        <v>1046</v>
      </c>
      <c r="B690" s="33" t="s">
        <v>118</v>
      </c>
      <c r="C690" s="34">
        <v>3848</v>
      </c>
      <c r="D690" s="35">
        <v>63018.720000000001</v>
      </c>
    </row>
    <row r="691" spans="1:4" x14ac:dyDescent="0.25">
      <c r="A691" s="32" t="s">
        <v>1047</v>
      </c>
      <c r="B691" s="33" t="s">
        <v>376</v>
      </c>
      <c r="C691" s="34">
        <v>4450</v>
      </c>
      <c r="D691" s="35">
        <v>72116.700000000012</v>
      </c>
    </row>
    <row r="692" spans="1:4" x14ac:dyDescent="0.25">
      <c r="A692" s="32" t="s">
        <v>1048</v>
      </c>
      <c r="B692" s="33" t="s">
        <v>377</v>
      </c>
      <c r="C692" s="34">
        <v>2600</v>
      </c>
      <c r="D692" s="35">
        <v>42580.200000000012</v>
      </c>
    </row>
    <row r="693" spans="1:4" x14ac:dyDescent="0.25">
      <c r="A693" s="32" t="s">
        <v>1049</v>
      </c>
      <c r="B693" s="33" t="s">
        <v>378</v>
      </c>
      <c r="C693" s="34">
        <v>10230</v>
      </c>
      <c r="D693" s="35">
        <v>167567.40000000002</v>
      </c>
    </row>
    <row r="694" spans="1:4" x14ac:dyDescent="0.25">
      <c r="A694" s="32" t="s">
        <v>1050</v>
      </c>
      <c r="B694" s="33" t="s">
        <v>374</v>
      </c>
      <c r="C694" s="34">
        <v>50</v>
      </c>
      <c r="D694" s="35">
        <v>1009.4</v>
      </c>
    </row>
    <row r="695" spans="1:4" x14ac:dyDescent="0.25">
      <c r="A695" s="32" t="s">
        <v>1051</v>
      </c>
      <c r="B695" s="33" t="s">
        <v>379</v>
      </c>
      <c r="C695" s="34">
        <v>4910</v>
      </c>
      <c r="D695" s="35">
        <v>109640.3</v>
      </c>
    </row>
    <row r="696" spans="1:4" x14ac:dyDescent="0.25">
      <c r="A696" s="32" t="s">
        <v>1052</v>
      </c>
      <c r="B696" s="33" t="s">
        <v>380</v>
      </c>
      <c r="C696" s="34">
        <v>5480</v>
      </c>
      <c r="D696" s="35">
        <v>122368.40000000004</v>
      </c>
    </row>
  </sheetData>
  <pageMargins left="0.7" right="0.7" top="0.75" bottom="0.75" header="0.3" footer="0.3"/>
  <pageSetup paperSize="9" scale="85" orientation="landscape" r:id="rId1"/>
  <headerFooter>
    <oddHeader>&amp;C&amp;"-,Bold"SAS - Utilisation and Expenditure Data - FY 2019-20</oddHeader>
  </headerFooter>
  <rowBreaks count="23" manualBreakCount="23">
    <brk id="33" max="16383" man="1"/>
    <brk id="66" max="16383" man="1"/>
    <brk id="80" max="16383" man="1"/>
    <brk id="113" max="16383" man="1"/>
    <brk id="146" max="16383" man="1"/>
    <brk id="161" max="16383" man="1"/>
    <brk id="194" max="16383" man="1"/>
    <brk id="215" max="16383" man="1"/>
    <brk id="248" max="16383" man="1"/>
    <brk id="281" max="16383" man="1"/>
    <brk id="307" max="16383" man="1"/>
    <brk id="337" max="16383" man="1"/>
    <brk id="344" max="16383" man="1"/>
    <brk id="374" max="16383" man="1"/>
    <brk id="381" max="16383" man="1"/>
    <brk id="399" max="16383" man="1"/>
    <brk id="429" max="16383" man="1"/>
    <brk id="437" max="16383" man="1"/>
    <brk id="469" max="16383" man="1"/>
    <brk id="501" max="16383" man="1"/>
    <brk id="577" max="16383" man="1"/>
    <brk id="643" max="16383" man="1"/>
    <brk id="6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by Main Group</vt:lpstr>
      <vt:lpstr>Total by Subgroup</vt:lpstr>
      <vt:lpstr>Product Utilisation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2020-09-08T05:40:32Z</dcterms:created>
  <dcterms:modified xsi:type="dcterms:W3CDTF">2020-09-08T23:13:42Z</dcterms:modified>
</cp:coreProperties>
</file>