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gov-my.sharepoint.com/personal/alicia_eames_health_gov_au/Documents/"/>
    </mc:Choice>
  </mc:AlternateContent>
  <xr:revisionPtr revIDLastSave="0" documentId="8_{AB3929E2-DE22-4B97-885E-2118188F6BBD}" xr6:coauthVersionLast="47" xr6:coauthVersionMax="47" xr10:uidLastSave="{00000000-0000-0000-0000-000000000000}"/>
  <bookViews>
    <workbookView xWindow="28680" yWindow="-11010" windowWidth="29040" windowHeight="15720" xr2:uid="{0643E596-BE8B-4B7D-83C2-92FEE5317002}"/>
  </bookViews>
  <sheets>
    <sheet name="Total by Main Group 2025-26 Q3" sheetId="8" r:id="rId1"/>
    <sheet name="Total by Subgroup 2025-26 Q3" sheetId="9" r:id="rId2"/>
  </sheets>
  <definedNames>
    <definedName name="_xlnm.Print_Area" localSheetId="0">'Total by Main Group 2025-26 Q3'!$A$1:$B$13</definedName>
    <definedName name="_xlnm.Print_Area" localSheetId="1">'Total by Subgroup 2025-26 Q3'!$A$1:$B$47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9" l="1"/>
  <c r="B13" i="8"/>
</calcChain>
</file>

<file path=xl/sharedStrings.xml><?xml version="1.0" encoding="utf-8"?>
<sst xmlns="http://schemas.openxmlformats.org/spreadsheetml/2006/main" count="64" uniqueCount="46">
  <si>
    <t>Main Group Q3</t>
  </si>
  <si>
    <t>Total Quantity Q3</t>
  </si>
  <si>
    <t>Group 01 - One-Piece Closed</t>
  </si>
  <si>
    <t>Group 02 - One-Piece Drainable</t>
  </si>
  <si>
    <t>Group 03 - One-Piece Urostomy</t>
  </si>
  <si>
    <t>Group 04 - Two-Piece Baseplate</t>
  </si>
  <si>
    <t>Group 05 - Two-Piece Closed</t>
  </si>
  <si>
    <t>Group 06 - Two-Piece Drainable</t>
  </si>
  <si>
    <t>Group 07 - Two-Piece Urostomy</t>
  </si>
  <si>
    <t>Group 08 - Alternative Systems</t>
  </si>
  <si>
    <t>Group 09 - Accessories</t>
  </si>
  <si>
    <t>Group 10 - Paediatric</t>
  </si>
  <si>
    <t>Group 11 - Fistulae</t>
  </si>
  <si>
    <t>Subtotal (all Groups)</t>
  </si>
  <si>
    <t>end of worksheet</t>
  </si>
  <si>
    <t>Subgroup Q3</t>
  </si>
  <si>
    <t>Total Quantity Q3 2025-26</t>
  </si>
  <si>
    <t>(a) Stoma Caps</t>
  </si>
  <si>
    <t>(b) Flat Baseplate</t>
  </si>
  <si>
    <t>(c) Convex Baseplate</t>
  </si>
  <si>
    <t>(a) Flat Baseplate</t>
  </si>
  <si>
    <t>(b) Convex Baseplate</t>
  </si>
  <si>
    <t>(a) Mechanical Coupling - Flat</t>
  </si>
  <si>
    <t>(b) Mechanical Coupling - Extended Wear</t>
  </si>
  <si>
    <t>(c) Mechanical Coupling - Convex</t>
  </si>
  <si>
    <t>(d) Adhesive Coupling - Flat</t>
  </si>
  <si>
    <t>(f) Adhesive Coupling - Convex</t>
  </si>
  <si>
    <t>(a) Mechanical Coupling</t>
  </si>
  <si>
    <t>(b) Adhesive Coupling</t>
  </si>
  <si>
    <t>(a) Plug Systems</t>
  </si>
  <si>
    <t>(b) Irrigation</t>
  </si>
  <si>
    <t>(c) Catheters</t>
  </si>
  <si>
    <t>(a) Adhesive Barrier</t>
  </si>
  <si>
    <t>(b) Belts</t>
  </si>
  <si>
    <t>(c) Clamps and Clips</t>
  </si>
  <si>
    <t>(d) Cleansers and Solvents</t>
  </si>
  <si>
    <t>(f) Creams and Ointments</t>
  </si>
  <si>
    <t>(g) Deodorants</t>
  </si>
  <si>
    <t>(h) Hernia Support Belts and Garments</t>
  </si>
  <si>
    <t>(i) Night Drainage</t>
  </si>
  <si>
    <t>(j) Powders and Pastes</t>
  </si>
  <si>
    <t>(k) Protective Films</t>
  </si>
  <si>
    <t>(l) Seals</t>
  </si>
  <si>
    <t>(m) Miscellaneous</t>
  </si>
  <si>
    <t>(a) All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</si>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</sst>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1" fillId="0" borderId="0" xfId="2"/>
    <xf numFmtId="0" fontId="1" fillId="0" borderId="0" xfId="3"/>
    <xf numFmtId="0" fontId="5" fillId="3" borderId="0" xfId="3" applyFont="1" applyFill="1"/>
    <xf numFmtId="0" fontId="5" fillId="3" borderId="0" xfId="2" applyFont="1" applyFill="1" applyAlignment="1">
      <alignment horizontal="left"/>
    </xf>
    <xf numFmtId="164" fontId="1" fillId="0" borderId="0" xfId="3" applyNumberFormat="1"/>
    <xf numFmtId="3" fontId="3" fillId="3" borderId="0" xfId="0" applyNumberFormat="1" applyFont="1" applyFill="1"/>
    <xf numFmtId="3" fontId="1" fillId="0" borderId="0" xfId="2" applyNumberFormat="1"/>
    <xf numFmtId="0" fontId="5" fillId="2" borderId="1" xfId="2" applyFont="1" applyFill="1" applyBorder="1" applyAlignment="1">
      <alignment horizontal="left"/>
    </xf>
    <xf numFmtId="3" fontId="0" fillId="4" borderId="1" xfId="0" applyNumberFormat="1" applyFill="1" applyBorder="1"/>
    <xf numFmtId="0" fontId="5" fillId="3" borderId="1" xfId="3" applyFont="1" applyFill="1" applyBorder="1"/>
    <xf numFmtId="0" fontId="5" fillId="2" borderId="1" xfId="3" applyFont="1" applyFill="1" applyBorder="1" applyAlignment="1">
      <alignment horizontal="left"/>
    </xf>
    <xf numFmtId="3" fontId="0" fillId="2" borderId="1" xfId="0" applyNumberFormat="1" applyFill="1" applyBorder="1"/>
    <xf numFmtId="0" fontId="4" fillId="0" borderId="1" xfId="3" applyFont="1" applyBorder="1" applyAlignment="1">
      <alignment horizontal="left" indent="1"/>
    </xf>
    <xf numFmtId="3" fontId="0" fillId="0" borderId="1" xfId="0" applyNumberFormat="1" applyBorder="1"/>
    <xf numFmtId="0" fontId="5" fillId="3" borderId="1" xfId="3" applyFont="1" applyFill="1" applyBorder="1" applyAlignment="1">
      <alignment horizontal="left"/>
    </xf>
    <xf numFmtId="3" fontId="5" fillId="3" borderId="1" xfId="2" applyNumberFormat="1" applyFont="1" applyFill="1" applyBorder="1"/>
    <xf numFmtId="0" fontId="6" fillId="0" borderId="0" xfId="3" applyFont="1"/>
  </cellXfs>
  <cellStyles count="4">
    <cellStyle name="Normal" xfId="0" builtinId="0"/>
    <cellStyle name="Normal 2" xfId="1" xr:uid="{18FA696B-14D7-4B52-93CD-AF827010D6B2}"/>
    <cellStyle name="Normal 2 2" xfId="3" xr:uid="{4D547AE6-450E-4EA4-AC20-FEA09A8699DD}"/>
    <cellStyle name="Normal 3" xfId="2" xr:uid="{08A79F5A-00EA-47E5-8FB2-0F3927A51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F271-3C32-4224-980C-673094012661}">
  <dimension ref="A1:E14"/>
  <sheetViews>
    <sheetView tabSelected="1" workbookViewId="0">
      <selection activeCell="K23" sqref="K23"/>
    </sheetView>
  </sheetViews>
  <sheetFormatPr defaultColWidth="9.140625" defaultRowHeight="13.15"/>
  <cols>
    <col min="1" max="1" width="34.7109375" style="1" customWidth="1"/>
    <col min="2" max="2" width="17" style="1" customWidth="1"/>
    <col min="3" max="16384" width="9.140625" style="1"/>
  </cols>
  <sheetData>
    <row r="1" spans="1:5" ht="14.45">
      <c r="A1" s="3" t="s">
        <v>0</v>
      </c>
      <c r="B1" s="3" t="s">
        <v>1</v>
      </c>
    </row>
    <row r="2" spans="1:5" ht="14.45">
      <c r="A2" s="8" t="s">
        <v>2</v>
      </c>
      <c r="B2" s="9">
        <v>1043510</v>
      </c>
    </row>
    <row r="3" spans="1:5" ht="14.45">
      <c r="A3" s="8" t="s">
        <v>3</v>
      </c>
      <c r="B3" s="9">
        <v>770540</v>
      </c>
    </row>
    <row r="4" spans="1:5" ht="14.45">
      <c r="A4" s="8" t="s">
        <v>4</v>
      </c>
      <c r="B4" s="9">
        <v>249455</v>
      </c>
    </row>
    <row r="5" spans="1:5" ht="14.45">
      <c r="A5" s="8" t="s">
        <v>5</v>
      </c>
      <c r="B5" s="9">
        <v>393270</v>
      </c>
    </row>
    <row r="6" spans="1:5" ht="14.45">
      <c r="A6" s="8" t="s">
        <v>6</v>
      </c>
      <c r="B6" s="9">
        <v>703090</v>
      </c>
    </row>
    <row r="7" spans="1:5" ht="14.45">
      <c r="A7" s="8" t="s">
        <v>7</v>
      </c>
      <c r="B7" s="9">
        <v>316100</v>
      </c>
    </row>
    <row r="8" spans="1:5" ht="14.45">
      <c r="A8" s="8" t="s">
        <v>8</v>
      </c>
      <c r="B8" s="9">
        <v>104900</v>
      </c>
    </row>
    <row r="9" spans="1:5" ht="14.45">
      <c r="A9" s="8" t="s">
        <v>9</v>
      </c>
      <c r="B9" s="9">
        <v>140392</v>
      </c>
      <c r="E9" s="7"/>
    </row>
    <row r="10" spans="1:5" ht="14.45">
      <c r="A10" s="8" t="s">
        <v>10</v>
      </c>
      <c r="B10" s="9">
        <v>4241388</v>
      </c>
    </row>
    <row r="11" spans="1:5" ht="14.45">
      <c r="A11" s="8" t="s">
        <v>11</v>
      </c>
      <c r="B11" s="9">
        <v>13095</v>
      </c>
    </row>
    <row r="12" spans="1:5" ht="14.45">
      <c r="A12" s="8" t="s">
        <v>12</v>
      </c>
      <c r="B12" s="9">
        <v>36970</v>
      </c>
    </row>
    <row r="13" spans="1:5" ht="14.45">
      <c r="A13" s="4" t="s">
        <v>13</v>
      </c>
      <c r="B13" s="6">
        <f>SUM(B2+B3+B4+B5+B6+B7+B8+B9+B10+B11+B12)</f>
        <v>8012710</v>
      </c>
    </row>
    <row r="14" spans="1:5">
      <c r="B14" s="17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90E6-9779-47E4-81C6-9440450DD9FC}">
  <dimension ref="A1:B51"/>
  <sheetViews>
    <sheetView topLeftCell="A28" zoomScaleNormal="100" workbookViewId="0">
      <selection activeCell="B48" sqref="B48"/>
    </sheetView>
  </sheetViews>
  <sheetFormatPr defaultColWidth="9.140625" defaultRowHeight="13.15"/>
  <cols>
    <col min="1" max="1" width="45.5703125" style="2" customWidth="1"/>
    <col min="2" max="2" width="25.28515625" style="2" customWidth="1"/>
    <col min="3" max="16384" width="9.140625" style="2"/>
  </cols>
  <sheetData>
    <row r="1" spans="1:2" ht="14.45">
      <c r="A1" s="10" t="s">
        <v>15</v>
      </c>
      <c r="B1" s="10" t="s">
        <v>16</v>
      </c>
    </row>
    <row r="2" spans="1:2" ht="14.45">
      <c r="A2" s="11" t="s">
        <v>2</v>
      </c>
      <c r="B2" s="12">
        <v>1043510</v>
      </c>
    </row>
    <row r="3" spans="1:2" ht="14.45">
      <c r="A3" s="13" t="s">
        <v>17</v>
      </c>
      <c r="B3" s="14">
        <v>30270</v>
      </c>
    </row>
    <row r="4" spans="1:2" ht="14.45">
      <c r="A4" s="13" t="s">
        <v>18</v>
      </c>
      <c r="B4" s="14">
        <v>638970</v>
      </c>
    </row>
    <row r="5" spans="1:2" ht="14.45">
      <c r="A5" s="13" t="s">
        <v>19</v>
      </c>
      <c r="B5" s="14">
        <v>374270</v>
      </c>
    </row>
    <row r="6" spans="1:2" ht="14.45">
      <c r="A6" s="11" t="s">
        <v>3</v>
      </c>
      <c r="B6" s="12">
        <v>770540</v>
      </c>
    </row>
    <row r="7" spans="1:2" ht="14.45">
      <c r="A7" s="13" t="s">
        <v>20</v>
      </c>
      <c r="B7" s="14">
        <v>183510</v>
      </c>
    </row>
    <row r="8" spans="1:2" ht="14.45">
      <c r="A8" s="13" t="s">
        <v>21</v>
      </c>
      <c r="B8" s="14">
        <v>587030</v>
      </c>
    </row>
    <row r="9" spans="1:2" ht="14.45">
      <c r="A9" s="11" t="s">
        <v>4</v>
      </c>
      <c r="B9" s="12">
        <v>249455</v>
      </c>
    </row>
    <row r="10" spans="1:2" ht="14.45">
      <c r="A10" s="13" t="s">
        <v>20</v>
      </c>
      <c r="B10" s="14">
        <v>41010</v>
      </c>
    </row>
    <row r="11" spans="1:2" ht="14.45">
      <c r="A11" s="13" t="s">
        <v>21</v>
      </c>
      <c r="B11" s="14">
        <v>208445</v>
      </c>
    </row>
    <row r="12" spans="1:2" ht="14.45">
      <c r="A12" s="11" t="s">
        <v>5</v>
      </c>
      <c r="B12" s="12">
        <v>393270</v>
      </c>
    </row>
    <row r="13" spans="1:2" ht="14.45">
      <c r="A13" s="13" t="s">
        <v>22</v>
      </c>
      <c r="B13" s="14">
        <v>82325</v>
      </c>
    </row>
    <row r="14" spans="1:2" ht="14.45">
      <c r="A14" s="13" t="s">
        <v>23</v>
      </c>
      <c r="B14" s="14">
        <v>55660</v>
      </c>
    </row>
    <row r="15" spans="1:2" ht="14.45">
      <c r="A15" s="13" t="s">
        <v>24</v>
      </c>
      <c r="B15" s="14">
        <v>160700</v>
      </c>
    </row>
    <row r="16" spans="1:2" ht="14.45">
      <c r="A16" s="13" t="s">
        <v>25</v>
      </c>
      <c r="B16" s="14">
        <v>42830</v>
      </c>
    </row>
    <row r="17" spans="1:2" ht="14.45">
      <c r="A17" s="13" t="s">
        <v>26</v>
      </c>
      <c r="B17" s="14">
        <v>51755</v>
      </c>
    </row>
    <row r="18" spans="1:2" ht="14.45">
      <c r="A18" s="11" t="s">
        <v>6</v>
      </c>
      <c r="B18" s="12">
        <v>703090</v>
      </c>
    </row>
    <row r="19" spans="1:2" ht="14.45">
      <c r="A19" s="13" t="s">
        <v>27</v>
      </c>
      <c r="B19" s="14">
        <v>459910</v>
      </c>
    </row>
    <row r="20" spans="1:2" ht="14.45">
      <c r="A20" s="13" t="s">
        <v>28</v>
      </c>
      <c r="B20" s="14">
        <v>243180</v>
      </c>
    </row>
    <row r="21" spans="1:2" ht="14.45">
      <c r="A21" s="11" t="s">
        <v>7</v>
      </c>
      <c r="B21" s="12">
        <v>316100</v>
      </c>
    </row>
    <row r="22" spans="1:2" ht="14.45">
      <c r="A22" s="13" t="s">
        <v>27</v>
      </c>
      <c r="B22" s="14">
        <v>266600</v>
      </c>
    </row>
    <row r="23" spans="1:2" ht="14.45">
      <c r="A23" s="13" t="s">
        <v>28</v>
      </c>
      <c r="B23" s="14">
        <v>49500</v>
      </c>
    </row>
    <row r="24" spans="1:2" ht="14.45">
      <c r="A24" s="11" t="s">
        <v>8</v>
      </c>
      <c r="B24" s="12">
        <v>104900</v>
      </c>
    </row>
    <row r="25" spans="1:2" ht="14.45">
      <c r="A25" s="13" t="s">
        <v>27</v>
      </c>
      <c r="B25" s="14">
        <v>104900</v>
      </c>
    </row>
    <row r="26" spans="1:2" ht="14.45">
      <c r="A26" s="11" t="s">
        <v>9</v>
      </c>
      <c r="B26" s="12">
        <v>140392</v>
      </c>
    </row>
    <row r="27" spans="1:2" ht="14.45">
      <c r="A27" s="13" t="s">
        <v>29</v>
      </c>
      <c r="B27" s="14">
        <v>254</v>
      </c>
    </row>
    <row r="28" spans="1:2" ht="14.45">
      <c r="A28" s="13" t="s">
        <v>30</v>
      </c>
      <c r="B28" s="14">
        <v>17708</v>
      </c>
    </row>
    <row r="29" spans="1:2" ht="14.45">
      <c r="A29" s="13" t="s">
        <v>31</v>
      </c>
      <c r="B29" s="14">
        <v>122430</v>
      </c>
    </row>
    <row r="30" spans="1:2" ht="14.45">
      <c r="A30" s="11" t="s">
        <v>10</v>
      </c>
      <c r="B30" s="12">
        <v>4241388</v>
      </c>
    </row>
    <row r="31" spans="1:2" ht="14.45">
      <c r="A31" s="13" t="s">
        <v>32</v>
      </c>
      <c r="B31" s="14">
        <v>1065465</v>
      </c>
    </row>
    <row r="32" spans="1:2" ht="14.45">
      <c r="A32" s="13" t="s">
        <v>33</v>
      </c>
      <c r="B32" s="14">
        <v>4852</v>
      </c>
    </row>
    <row r="33" spans="1:2" ht="14.45">
      <c r="A33" s="13" t="s">
        <v>34</v>
      </c>
      <c r="B33" s="14">
        <v>166</v>
      </c>
    </row>
    <row r="34" spans="1:2" ht="14.45">
      <c r="A34" s="13" t="s">
        <v>35</v>
      </c>
      <c r="B34" s="14">
        <v>1294040</v>
      </c>
    </row>
    <row r="35" spans="1:2" ht="14.45">
      <c r="A35" s="13" t="s">
        <v>36</v>
      </c>
      <c r="B35" s="14">
        <v>1216</v>
      </c>
    </row>
    <row r="36" spans="1:2" ht="14.45">
      <c r="A36" s="13" t="s">
        <v>37</v>
      </c>
      <c r="B36" s="14">
        <v>26068</v>
      </c>
    </row>
    <row r="37" spans="1:2" ht="15" customHeight="1">
      <c r="A37" s="13" t="s">
        <v>38</v>
      </c>
      <c r="B37" s="14">
        <v>4917</v>
      </c>
    </row>
    <row r="38" spans="1:2" ht="14.45">
      <c r="A38" s="13" t="s">
        <v>39</v>
      </c>
      <c r="B38" s="14">
        <v>48805</v>
      </c>
    </row>
    <row r="39" spans="1:2" ht="14.45">
      <c r="A39" s="13" t="s">
        <v>40</v>
      </c>
      <c r="B39" s="14">
        <v>23949</v>
      </c>
    </row>
    <row r="40" spans="1:2" ht="14.45">
      <c r="A40" s="13" t="s">
        <v>41</v>
      </c>
      <c r="B40" s="14">
        <v>848898</v>
      </c>
    </row>
    <row r="41" spans="1:2" ht="14.45">
      <c r="A41" s="13" t="s">
        <v>42</v>
      </c>
      <c r="B41" s="14">
        <v>855572</v>
      </c>
    </row>
    <row r="42" spans="1:2" ht="14.45">
      <c r="A42" s="13" t="s">
        <v>43</v>
      </c>
      <c r="B42" s="14">
        <v>67440</v>
      </c>
    </row>
    <row r="43" spans="1:2" ht="14.45">
      <c r="A43" s="11" t="s">
        <v>11</v>
      </c>
      <c r="B43" s="12">
        <v>13095</v>
      </c>
    </row>
    <row r="44" spans="1:2" ht="14.45">
      <c r="A44" s="13" t="s">
        <v>44</v>
      </c>
      <c r="B44" s="14">
        <v>13095</v>
      </c>
    </row>
    <row r="45" spans="1:2" ht="14.45">
      <c r="A45" s="11" t="s">
        <v>12</v>
      </c>
      <c r="B45" s="12">
        <v>36970</v>
      </c>
    </row>
    <row r="46" spans="1:2" ht="14.45">
      <c r="A46" s="13" t="s">
        <v>44</v>
      </c>
      <c r="B46" s="14">
        <v>36970</v>
      </c>
    </row>
    <row r="47" spans="1:2" ht="14.45">
      <c r="A47" s="15" t="s">
        <v>45</v>
      </c>
      <c r="B47" s="16">
        <f>SUM(B45+B43+B30+B26+B24+B21+B18+B12+B9+B6+B2)</f>
        <v>8012710</v>
      </c>
    </row>
    <row r="48" spans="1:2">
      <c r="B48" s="17" t="s">
        <v>14</v>
      </c>
    </row>
    <row r="49" spans="2:2">
      <c r="B49" s="5"/>
    </row>
    <row r="51" spans="2:2">
      <c r="B51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C9E06-98C4-4415-8F28-A071B1B72363}"/>
</file>

<file path=customXml/itemProps2.xml><?xml version="1.0" encoding="utf-8"?>
<ds:datastoreItem xmlns:ds="http://schemas.openxmlformats.org/officeDocument/2006/customXml" ds:itemID="{42BDDA4D-88B4-46C9-8E7E-CD0445EDDC5F}"/>
</file>

<file path=customXml/itemProps3.xml><?xml version="1.0" encoding="utf-8"?>
<ds:datastoreItem xmlns:ds="http://schemas.openxmlformats.org/officeDocument/2006/customXml" ds:itemID="{BB8346AB-FD60-4B61-B89D-CCD7123E1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Stoma Appliance Scheme Product Utilisation data January to March 2026</dc:title>
  <dc:subject/>
  <dc:creator>Australian Government Department of Health;Disability and Ageing</dc:creator>
  <cp:keywords>Health technologies and digital health, medical devices, bladder and bowel, stoma appliance scheme, stoma</cp:keywords>
  <dc:description/>
  <cp:lastModifiedBy/>
  <cp:revision/>
  <dcterms:created xsi:type="dcterms:W3CDTF">2024-07-09T05:50:06Z</dcterms:created>
  <dcterms:modified xsi:type="dcterms:W3CDTF">2026-05-25T04:46:42Z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2026-01-15T01:50:13Z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01ae0ed8-379b-4b91-b0c9-6d9c5f81754a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