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MAHERT\OneDrive - Department of Health\Documents\"/>
    </mc:Choice>
  </mc:AlternateContent>
  <xr:revisionPtr revIDLastSave="0" documentId="8_{870CB0ED-B0B1-4DAD-A4C9-74CBD3A546E2}" xr6:coauthVersionLast="47" xr6:coauthVersionMax="47" xr10:uidLastSave="{00000000-0000-0000-0000-000000000000}"/>
  <bookViews>
    <workbookView xWindow="-110" yWindow="-110" windowWidth="19420" windowHeight="10420" activeTab="3" xr2:uid="{E42305BF-E834-4DED-A700-352D2F1EE065}"/>
  </bookViews>
  <sheets>
    <sheet name="Contents" sheetId="10" r:id="rId1"/>
    <sheet name="Dataset Info" sheetId="12" r:id="rId2"/>
    <sheet name="Attestation Data - Home Care" sheetId="3" r:id="rId3"/>
    <sheet name="Attestation Data - Residential" sheetId="1" r:id="rId4"/>
  </sheets>
  <externalReferences>
    <externalReference r:id="rId5"/>
  </externalReferences>
  <definedNames>
    <definedName name="_xlnm._FilterDatabase" localSheetId="2" hidden="1">'Attestation Data - Home Care'!$A$6:$D$788</definedName>
    <definedName name="_xlnm._FilterDatabase" localSheetId="3" hidden="1">'Attestation Data - Residential'!$A$6:$B$657</definedName>
    <definedName name="_xlnm.Print_Area" localSheetId="2">'Attestation Data - Home Care'!$A$1:$D$769</definedName>
    <definedName name="_xlnm.Print_Area" localSheetId="3">'Attestation Data - Residential'!$A$1:$C$657,'Attestation Data - Residential'!$I$4</definedName>
    <definedName name="_xlnm.Print_Area" localSheetId="0">Contents!$A$1:$H$11</definedName>
    <definedName name="_xlnm.Print_Area" localSheetId="1">'Dataset Info'!$A$1:$K$31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6" i="1" l="1"/>
  <c r="C210" i="1"/>
  <c r="C107"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D7" i="1"/>
  <c r="D8" i="1"/>
  <c r="D9" i="1"/>
  <c r="D10" i="1"/>
  <c r="D11" i="1"/>
  <c r="D12" i="1"/>
  <c r="D13" i="1"/>
  <c r="D14" i="1"/>
  <c r="D15" i="1"/>
  <c r="D16" i="1"/>
  <c r="D17"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1"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2" i="1"/>
  <c r="D143" i="1"/>
  <c r="D144" i="1"/>
  <c r="D145" i="1"/>
  <c r="D146" i="1"/>
  <c r="D147" i="1"/>
  <c r="D148" i="1"/>
  <c r="D149" i="1"/>
  <c r="D150" i="1"/>
  <c r="D151" i="1"/>
  <c r="D152" i="1"/>
  <c r="D153" i="1"/>
  <c r="D154" i="1"/>
  <c r="D155" i="1"/>
  <c r="D156" i="1"/>
  <c r="D157" i="1"/>
  <c r="D158" i="1"/>
  <c r="D159" i="1"/>
  <c r="D160" i="1"/>
  <c r="D161" i="1"/>
  <c r="D162" i="1"/>
  <c r="D163" i="1"/>
  <c r="D164" i="1"/>
  <c r="D165"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80" i="1"/>
  <c r="D381" i="1"/>
  <c r="D382" i="1"/>
  <c r="D383" i="1"/>
  <c r="D384" i="1"/>
  <c r="D385" i="1"/>
  <c r="D386" i="1"/>
  <c r="D387" i="1"/>
  <c r="D388" i="1"/>
  <c r="D389" i="1"/>
  <c r="D391" i="1"/>
  <c r="D392" i="1"/>
  <c r="D393" i="1"/>
  <c r="D394" i="1"/>
  <c r="D395" i="1"/>
  <c r="D396" i="1"/>
  <c r="D397" i="1"/>
  <c r="D398" i="1"/>
  <c r="D399" i="1"/>
  <c r="D400" i="1"/>
  <c r="D401" i="1"/>
  <c r="D402" i="1"/>
  <c r="D403" i="1"/>
  <c r="D404" i="1"/>
  <c r="D405" i="1"/>
  <c r="D406" i="1"/>
  <c r="D407" i="1"/>
  <c r="D408" i="1"/>
  <c r="D409" i="1"/>
  <c r="D410" i="1"/>
  <c r="D411" i="1"/>
  <c r="D412" i="1"/>
  <c r="D413"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C7" i="1"/>
  <c r="C8" i="1"/>
  <c r="C9" i="1"/>
  <c r="C10" i="1"/>
  <c r="C11" i="1"/>
  <c r="C12" i="1"/>
  <c r="C13" i="1"/>
  <c r="C14" i="1"/>
  <c r="C15" i="1"/>
  <c r="C16" i="1"/>
  <c r="C17"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2" i="1"/>
  <c r="C143" i="1"/>
  <c r="C144" i="1"/>
  <c r="C145" i="1"/>
  <c r="C146" i="1"/>
  <c r="C147" i="1"/>
  <c r="C148" i="1"/>
  <c r="C149" i="1"/>
  <c r="C150" i="1"/>
  <c r="C151" i="1"/>
  <c r="C152" i="1"/>
  <c r="C153" i="1"/>
  <c r="C154" i="1"/>
  <c r="C155" i="1"/>
  <c r="C156" i="1"/>
  <c r="C157" i="1"/>
  <c r="C158" i="1"/>
  <c r="C159" i="1"/>
  <c r="C160" i="1"/>
  <c r="C161" i="1"/>
  <c r="C162" i="1"/>
  <c r="C163" i="1"/>
  <c r="C164" i="1"/>
  <c r="C165"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1" i="1"/>
  <c r="C212" i="1"/>
  <c r="C213" i="1"/>
  <c r="C214" i="1"/>
  <c r="C215" i="1"/>
  <c r="C216" i="1"/>
  <c r="C217" i="1"/>
  <c r="C218" i="1"/>
  <c r="C219" i="1"/>
  <c r="C220" i="1"/>
  <c r="C221" i="1"/>
  <c r="C222" i="1"/>
  <c r="C223" i="1"/>
  <c r="C224" i="1"/>
  <c r="C225" i="1"/>
  <c r="C226" i="1"/>
  <c r="C227"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80" i="1"/>
  <c r="C381" i="1"/>
  <c r="C382" i="1"/>
  <c r="C383" i="1"/>
  <c r="C384" i="1"/>
  <c r="C385" i="1"/>
  <c r="C386" i="1"/>
  <c r="C387" i="1"/>
  <c r="C388" i="1"/>
  <c r="C389" i="1"/>
  <c r="C391" i="1"/>
  <c r="C392" i="1"/>
  <c r="C393" i="1"/>
  <c r="C394" i="1"/>
  <c r="C395" i="1"/>
  <c r="C396" i="1"/>
  <c r="C397" i="1"/>
  <c r="C398" i="1"/>
  <c r="C399" i="1"/>
  <c r="C400" i="1"/>
  <c r="C401" i="1"/>
  <c r="C402" i="1"/>
  <c r="C403" i="1"/>
  <c r="C404" i="1"/>
  <c r="C405" i="1"/>
  <c r="C406" i="1"/>
  <c r="C407" i="1"/>
  <c r="C408" i="1"/>
  <c r="C409" i="1"/>
  <c r="C410" i="1"/>
  <c r="C411" i="1"/>
  <c r="C412" i="1"/>
  <c r="C413" i="1"/>
  <c r="C415" i="1"/>
  <c r="C416" i="1"/>
  <c r="C417" i="1"/>
  <c r="C418" i="1"/>
  <c r="C419" i="1"/>
  <c r="C420" i="1"/>
  <c r="C421" i="1"/>
  <c r="C422" i="1"/>
  <c r="C423" i="1"/>
  <c r="C424" i="1"/>
  <c r="C425" i="1"/>
  <c r="C426" i="1"/>
  <c r="C428" i="1"/>
  <c r="C429" i="1"/>
  <c r="C430" i="1"/>
  <c r="C431" i="1"/>
  <c r="C432" i="1"/>
  <c r="C433" i="1"/>
  <c r="C434" i="1"/>
  <c r="C435" i="1"/>
  <c r="C436" i="1"/>
  <c r="C437" i="1"/>
  <c r="C438" i="1"/>
  <c r="C439" i="1"/>
  <c r="C440" i="1"/>
  <c r="C441" i="1"/>
  <c r="C442"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4" i="1"/>
  <c r="C515" i="1"/>
  <c r="C516" i="1"/>
  <c r="C517" i="1"/>
  <c r="C518" i="1"/>
  <c r="C519" i="1"/>
  <c r="C520"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4" i="1"/>
  <c r="C645" i="1"/>
  <c r="C646" i="1"/>
  <c r="C647" i="1"/>
  <c r="C648" i="1"/>
  <c r="C649" i="1"/>
  <c r="C650" i="1"/>
  <c r="C651" i="1"/>
  <c r="C652" i="1"/>
  <c r="C653" i="1"/>
  <c r="C654" i="1"/>
  <c r="C655" i="1"/>
  <c r="C656" i="1"/>
  <c r="B7" i="1"/>
  <c r="B8" i="1"/>
  <c r="B9" i="1"/>
  <c r="B10" i="1"/>
  <c r="B11" i="1"/>
  <c r="B12" i="1"/>
  <c r="B13" i="1"/>
  <c r="B14" i="1"/>
  <c r="B15" i="1"/>
  <c r="B16" i="1"/>
  <c r="B17"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2" i="1"/>
  <c r="B143" i="1"/>
  <c r="B144" i="1"/>
  <c r="B145" i="1"/>
  <c r="B146" i="1"/>
  <c r="B147" i="1"/>
  <c r="B148" i="1"/>
  <c r="B149" i="1"/>
  <c r="B150" i="1"/>
  <c r="B151" i="1"/>
  <c r="B152" i="1"/>
  <c r="B153" i="1"/>
  <c r="B154" i="1"/>
  <c r="B155" i="1"/>
  <c r="B156" i="1"/>
  <c r="B157" i="1"/>
  <c r="B158" i="1"/>
  <c r="B159" i="1"/>
  <c r="B160" i="1"/>
  <c r="B161" i="1"/>
  <c r="B162" i="1"/>
  <c r="B163" i="1"/>
  <c r="B164" i="1"/>
  <c r="B165"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80" i="1"/>
  <c r="B381" i="1"/>
  <c r="B382" i="1"/>
  <c r="B383" i="1"/>
  <c r="B384" i="1"/>
  <c r="B385" i="1"/>
  <c r="B386" i="1"/>
  <c r="B387" i="1"/>
  <c r="B388" i="1"/>
  <c r="B389" i="1"/>
  <c r="B391" i="1"/>
  <c r="B392" i="1"/>
  <c r="B393" i="1"/>
  <c r="B394" i="1"/>
  <c r="B395" i="1"/>
  <c r="B396" i="1"/>
  <c r="B397" i="1"/>
  <c r="B398" i="1"/>
  <c r="B399" i="1"/>
  <c r="B400" i="1"/>
  <c r="B401" i="1"/>
  <c r="B402" i="1"/>
  <c r="B403" i="1"/>
  <c r="B404" i="1"/>
  <c r="B405" i="1"/>
  <c r="B406" i="1"/>
  <c r="B407" i="1"/>
  <c r="B408" i="1"/>
  <c r="B409" i="1"/>
  <c r="B410" i="1"/>
  <c r="B411" i="1"/>
  <c r="B412" i="1"/>
  <c r="B413" i="1"/>
  <c r="B415" i="1"/>
  <c r="B416" i="1"/>
  <c r="B417" i="1"/>
  <c r="B418" i="1"/>
  <c r="B419" i="1"/>
  <c r="B420" i="1"/>
  <c r="B421" i="1"/>
  <c r="B422" i="1"/>
  <c r="B423" i="1"/>
  <c r="B424" i="1"/>
  <c r="B425" i="1"/>
  <c r="B426" i="1"/>
  <c r="B428" i="1"/>
  <c r="B429" i="1"/>
  <c r="B430" i="1"/>
  <c r="B431" i="1"/>
  <c r="B432" i="1"/>
  <c r="B433" i="1"/>
  <c r="B434" i="1"/>
  <c r="B435" i="1"/>
  <c r="B436" i="1"/>
  <c r="B437" i="1"/>
  <c r="B438" i="1"/>
  <c r="B439" i="1"/>
  <c r="B440" i="1"/>
  <c r="B441" i="1"/>
  <c r="B442"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E7" i="3" l="1"/>
  <c r="E8" i="3"/>
  <c r="E9" i="3"/>
  <c r="E11" i="3"/>
  <c r="E12" i="3"/>
  <c r="E13" i="3"/>
  <c r="E14" i="3"/>
  <c r="E16"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5" i="3"/>
  <c r="E116"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2" i="3"/>
  <c r="E193" i="3"/>
  <c r="E194" i="3"/>
  <c r="E195"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6" i="3"/>
  <c r="E227" i="3"/>
  <c r="E228" i="3"/>
  <c r="E229" i="3"/>
  <c r="E230" i="3"/>
  <c r="E231" i="3"/>
  <c r="E232" i="3"/>
  <c r="E233" i="3"/>
  <c r="E234" i="3"/>
  <c r="E235" i="3"/>
  <c r="E236" i="3"/>
  <c r="E237" i="3"/>
  <c r="E238" i="3"/>
  <c r="E239" i="3"/>
  <c r="E240" i="3"/>
  <c r="E241" i="3"/>
  <c r="E242" i="3"/>
  <c r="E243" i="3"/>
  <c r="E244" i="3"/>
  <c r="E245" i="3"/>
  <c r="E247"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4" i="3"/>
  <c r="E335" i="3"/>
  <c r="E336" i="3"/>
  <c r="E337" i="3"/>
  <c r="E338" i="3"/>
  <c r="E339" i="3"/>
  <c r="E340" i="3"/>
  <c r="E341" i="3"/>
  <c r="E342" i="3"/>
  <c r="E343" i="3"/>
  <c r="E344" i="3"/>
  <c r="E345" i="3"/>
  <c r="E346" i="3"/>
  <c r="E347" i="3"/>
  <c r="E348"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4" i="3"/>
  <c r="E415" i="3"/>
  <c r="E416" i="3"/>
  <c r="E417" i="3"/>
  <c r="E418" i="3"/>
  <c r="E419" i="3"/>
  <c r="E420" i="3"/>
  <c r="E422" i="3"/>
  <c r="E423" i="3"/>
  <c r="E424" i="3"/>
  <c r="E425" i="3"/>
  <c r="E426" i="3"/>
  <c r="E427" i="3"/>
  <c r="E428" i="3"/>
  <c r="E429" i="3"/>
  <c r="E430" i="3"/>
  <c r="E431" i="3"/>
  <c r="E432" i="3"/>
  <c r="E433"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3" i="3"/>
  <c r="E514" i="3"/>
  <c r="E515" i="3"/>
  <c r="E516" i="3"/>
  <c r="E517" i="3"/>
  <c r="E519" i="3"/>
  <c r="E520" i="3"/>
  <c r="E521" i="3"/>
  <c r="E522" i="3"/>
  <c r="E523" i="3"/>
  <c r="E524" i="3"/>
  <c r="E525" i="3"/>
  <c r="E526" i="3"/>
  <c r="E527" i="3"/>
  <c r="E528" i="3"/>
  <c r="E529" i="3"/>
  <c r="E530" i="3"/>
  <c r="E532" i="3"/>
  <c r="E533" i="3"/>
  <c r="E534"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607" i="3"/>
  <c r="E609" i="3"/>
  <c r="E610" i="3"/>
  <c r="E611" i="3"/>
  <c r="E612" i="3"/>
  <c r="E613" i="3"/>
  <c r="E614" i="3"/>
  <c r="E615" i="3"/>
  <c r="E616" i="3"/>
  <c r="E617" i="3"/>
  <c r="E618" i="3"/>
  <c r="E619" i="3"/>
  <c r="E620" i="3"/>
  <c r="E621" i="3"/>
  <c r="E622" i="3"/>
  <c r="E623" i="3"/>
  <c r="E624" i="3"/>
  <c r="E625" i="3"/>
  <c r="E626" i="3"/>
  <c r="E627" i="3"/>
  <c r="E628" i="3"/>
  <c r="E629" i="3"/>
  <c r="E630" i="3"/>
  <c r="E631" i="3"/>
  <c r="E632" i="3"/>
  <c r="E633"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E660" i="3"/>
  <c r="E661" i="3"/>
  <c r="E662" i="3"/>
  <c r="E663" i="3"/>
  <c r="E664" i="3"/>
  <c r="E665" i="3"/>
  <c r="E666" i="3"/>
  <c r="E667" i="3"/>
  <c r="E668" i="3"/>
  <c r="E669" i="3"/>
  <c r="E670" i="3"/>
  <c r="E671" i="3"/>
  <c r="E673" i="3"/>
  <c r="E674" i="3"/>
  <c r="E675" i="3"/>
  <c r="E676" i="3"/>
  <c r="E677" i="3"/>
  <c r="E678" i="3"/>
  <c r="E679" i="3"/>
  <c r="E680" i="3"/>
  <c r="E681" i="3"/>
  <c r="E682" i="3"/>
  <c r="E683" i="3"/>
  <c r="E684" i="3"/>
  <c r="E685" i="3"/>
  <c r="E686" i="3"/>
  <c r="E687" i="3"/>
  <c r="E688" i="3"/>
  <c r="E689" i="3"/>
  <c r="E690" i="3"/>
  <c r="E691" i="3"/>
  <c r="E692" i="3"/>
  <c r="E693" i="3"/>
  <c r="E694" i="3"/>
  <c r="E695" i="3"/>
  <c r="E696" i="3"/>
  <c r="E697" i="3"/>
  <c r="E698" i="3"/>
  <c r="E699" i="3"/>
  <c r="E700" i="3"/>
  <c r="E701" i="3"/>
  <c r="E702" i="3"/>
  <c r="E703" i="3"/>
  <c r="E704" i="3"/>
  <c r="E705" i="3"/>
  <c r="E706" i="3"/>
  <c r="E707" i="3"/>
  <c r="E708" i="3"/>
  <c r="E709" i="3"/>
  <c r="E710" i="3"/>
  <c r="E711" i="3"/>
  <c r="E712" i="3"/>
  <c r="E713" i="3"/>
  <c r="E714" i="3"/>
  <c r="E715" i="3"/>
  <c r="E716" i="3"/>
  <c r="E717" i="3"/>
  <c r="E719" i="3"/>
  <c r="E720" i="3"/>
  <c r="E721" i="3"/>
  <c r="E722" i="3"/>
  <c r="E723" i="3"/>
  <c r="E724" i="3"/>
  <c r="E725" i="3"/>
  <c r="E726" i="3"/>
  <c r="E727" i="3"/>
  <c r="E728" i="3"/>
  <c r="E729" i="3"/>
  <c r="E730" i="3"/>
  <c r="E731" i="3"/>
  <c r="E733" i="3"/>
  <c r="E734" i="3"/>
  <c r="E735" i="3"/>
  <c r="E736" i="3"/>
  <c r="E737" i="3"/>
  <c r="E738" i="3"/>
  <c r="E740" i="3"/>
  <c r="E741" i="3"/>
  <c r="E742" i="3"/>
  <c r="E743" i="3"/>
  <c r="E744" i="3"/>
  <c r="E745" i="3"/>
  <c r="E746" i="3"/>
  <c r="E747" i="3"/>
  <c r="E748" i="3"/>
  <c r="E749" i="3"/>
  <c r="E750" i="3"/>
  <c r="E751" i="3"/>
  <c r="E752" i="3"/>
  <c r="E753" i="3"/>
  <c r="E754" i="3"/>
  <c r="E755" i="3"/>
  <c r="E756" i="3"/>
  <c r="E757" i="3"/>
  <c r="E758" i="3"/>
  <c r="E760" i="3"/>
  <c r="E761" i="3"/>
  <c r="E762" i="3"/>
  <c r="E763" i="3"/>
  <c r="E764" i="3"/>
  <c r="E765" i="3"/>
  <c r="E766" i="3"/>
  <c r="E767" i="3"/>
  <c r="E768" i="3"/>
  <c r="E769" i="3"/>
  <c r="E770" i="3"/>
  <c r="E771" i="3"/>
  <c r="E772" i="3"/>
  <c r="E773" i="3"/>
  <c r="E774" i="3"/>
  <c r="E775" i="3"/>
  <c r="E776" i="3"/>
  <c r="E777" i="3"/>
  <c r="E778" i="3"/>
  <c r="E779" i="3"/>
  <c r="E780" i="3"/>
  <c r="E782" i="3"/>
  <c r="E783" i="3"/>
  <c r="E784" i="3"/>
  <c r="E785" i="3"/>
  <c r="E786" i="3"/>
  <c r="E787" i="3"/>
  <c r="E788" i="3"/>
  <c r="D7" i="3"/>
  <c r="D8" i="3"/>
  <c r="D9" i="3"/>
  <c r="D11" i="3"/>
  <c r="D12" i="3"/>
  <c r="D13" i="3"/>
  <c r="D14" i="3"/>
  <c r="D16" i="3"/>
  <c r="D17" i="3"/>
  <c r="D18" i="3"/>
  <c r="D19" i="3"/>
  <c r="D20" i="3"/>
  <c r="D21" i="3"/>
  <c r="D22" i="3"/>
  <c r="D23" i="3"/>
  <c r="D24" i="3"/>
  <c r="D25" i="3"/>
  <c r="D26" i="3"/>
  <c r="D27" i="3"/>
  <c r="D28" i="3"/>
  <c r="D29" i="3"/>
  <c r="D30" i="3"/>
  <c r="D31" i="3"/>
  <c r="D32" i="3"/>
  <c r="D33" i="3"/>
  <c r="D34" i="3"/>
  <c r="D35" i="3"/>
  <c r="D36" i="3"/>
  <c r="D38" i="3"/>
  <c r="D39" i="3"/>
  <c r="D40" i="3"/>
  <c r="D41" i="3"/>
  <c r="D42" i="3"/>
  <c r="D43" i="3"/>
  <c r="D44" i="3"/>
  <c r="D45" i="3"/>
  <c r="D47"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5" i="3"/>
  <c r="D116" i="3"/>
  <c r="D118" i="3"/>
  <c r="D119" i="3"/>
  <c r="D120" i="3"/>
  <c r="D121" i="3"/>
  <c r="D122" i="3"/>
  <c r="D123" i="3"/>
  <c r="D124" i="3"/>
  <c r="D125" i="3"/>
  <c r="D126" i="3"/>
  <c r="D127" i="3"/>
  <c r="D128" i="3"/>
  <c r="D129" i="3"/>
  <c r="D130" i="3"/>
  <c r="D131" i="3"/>
  <c r="D132" i="3"/>
  <c r="D133" i="3"/>
  <c r="D134" i="3"/>
  <c r="D135" i="3"/>
  <c r="D136" i="3"/>
  <c r="D137" i="3"/>
  <c r="D138" i="3"/>
  <c r="D139" i="3"/>
  <c r="D140" i="3"/>
  <c r="D141" i="3"/>
  <c r="D143" i="3"/>
  <c r="D144" i="3"/>
  <c r="D145" i="3"/>
  <c r="D146" i="3"/>
  <c r="D147" i="3"/>
  <c r="D148" i="3"/>
  <c r="D149" i="3"/>
  <c r="D150" i="3"/>
  <c r="D151" i="3"/>
  <c r="D152" i="3"/>
  <c r="D153" i="3"/>
  <c r="D154" i="3"/>
  <c r="D155" i="3"/>
  <c r="D156" i="3"/>
  <c r="D157" i="3"/>
  <c r="D158" i="3"/>
  <c r="D159" i="3"/>
  <c r="D160" i="3"/>
  <c r="D161" i="3"/>
  <c r="D162" i="3"/>
  <c r="D163"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6" i="3"/>
  <c r="D227" i="3"/>
  <c r="D228" i="3"/>
  <c r="D229" i="3"/>
  <c r="D230" i="3"/>
  <c r="D231" i="3"/>
  <c r="D232" i="3"/>
  <c r="D233" i="3"/>
  <c r="D234" i="3"/>
  <c r="D235" i="3"/>
  <c r="D236" i="3"/>
  <c r="D237" i="3"/>
  <c r="D238" i="3"/>
  <c r="D239" i="3"/>
  <c r="D240" i="3"/>
  <c r="D241" i="3"/>
  <c r="D242" i="3"/>
  <c r="D243" i="3"/>
  <c r="D244" i="3"/>
  <c r="D245" i="3"/>
  <c r="D247"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4" i="3"/>
  <c r="D335" i="3"/>
  <c r="D336" i="3"/>
  <c r="D337" i="3"/>
  <c r="D338" i="3"/>
  <c r="D339" i="3"/>
  <c r="D340" i="3"/>
  <c r="D341" i="3"/>
  <c r="D342" i="3"/>
  <c r="D343" i="3"/>
  <c r="D344" i="3"/>
  <c r="D345" i="3"/>
  <c r="D346" i="3"/>
  <c r="D347" i="3"/>
  <c r="D348" i="3"/>
  <c r="D351" i="3"/>
  <c r="D352" i="3"/>
  <c r="D353" i="3"/>
  <c r="D354" i="3"/>
  <c r="D355" i="3"/>
  <c r="D356" i="3"/>
  <c r="D357" i="3"/>
  <c r="D358" i="3"/>
  <c r="D359" i="3"/>
  <c r="D360" i="3"/>
  <c r="D361" i="3"/>
  <c r="D362" i="3"/>
  <c r="D363" i="3"/>
  <c r="D364" i="3"/>
  <c r="D365" i="3"/>
  <c r="D366" i="3"/>
  <c r="D367" i="3"/>
  <c r="D368" i="3"/>
  <c r="D369" i="3"/>
  <c r="D370" i="3"/>
  <c r="D371" i="3"/>
  <c r="D373" i="3"/>
  <c r="D374" i="3"/>
  <c r="D375" i="3"/>
  <c r="D376" i="3"/>
  <c r="D377" i="3"/>
  <c r="D378" i="3"/>
  <c r="D379" i="3"/>
  <c r="D380" i="3"/>
  <c r="D381" i="3"/>
  <c r="D382" i="3"/>
  <c r="D383" i="3"/>
  <c r="D384" i="3"/>
  <c r="D385" i="3"/>
  <c r="D386" i="3"/>
  <c r="D387" i="3"/>
  <c r="D388" i="3"/>
  <c r="D390" i="3"/>
  <c r="D391" i="3"/>
  <c r="D392" i="3"/>
  <c r="D393" i="3"/>
  <c r="D394" i="3"/>
  <c r="D395" i="3"/>
  <c r="D396" i="3"/>
  <c r="D397" i="3"/>
  <c r="D398" i="3"/>
  <c r="D399" i="3"/>
  <c r="D401" i="3"/>
  <c r="D402" i="3"/>
  <c r="D403" i="3"/>
  <c r="D404" i="3"/>
  <c r="D405" i="3"/>
  <c r="D406" i="3"/>
  <c r="D407" i="3"/>
  <c r="D408" i="3"/>
  <c r="D409" i="3"/>
  <c r="D410" i="3"/>
  <c r="D411" i="3"/>
  <c r="D412" i="3"/>
  <c r="D413" i="3"/>
  <c r="D414" i="3"/>
  <c r="D415" i="3"/>
  <c r="D416" i="3"/>
  <c r="D417" i="3"/>
  <c r="D419" i="3"/>
  <c r="D420" i="3"/>
  <c r="D422" i="3"/>
  <c r="D423" i="3"/>
  <c r="D424" i="3"/>
  <c r="D425" i="3"/>
  <c r="D426" i="3"/>
  <c r="D427" i="3"/>
  <c r="D428" i="3"/>
  <c r="D429" i="3"/>
  <c r="D430" i="3"/>
  <c r="D431" i="3"/>
  <c r="D432" i="3"/>
  <c r="D433"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D460" i="3"/>
  <c r="D461" i="3"/>
  <c r="D462" i="3"/>
  <c r="D463" i="3"/>
  <c r="D464" i="3"/>
  <c r="D465" i="3"/>
  <c r="D466" i="3"/>
  <c r="D467" i="3"/>
  <c r="D468" i="3"/>
  <c r="D469" i="3"/>
  <c r="D470" i="3"/>
  <c r="D471" i="3"/>
  <c r="D472" i="3"/>
  <c r="D473" i="3"/>
  <c r="D474" i="3"/>
  <c r="D475" i="3"/>
  <c r="D476" i="3"/>
  <c r="D477" i="3"/>
  <c r="D479" i="3"/>
  <c r="D480" i="3"/>
  <c r="D482" i="3"/>
  <c r="D483" i="3"/>
  <c r="D484" i="3"/>
  <c r="D485" i="3"/>
  <c r="D486" i="3"/>
  <c r="D487" i="3"/>
  <c r="D488" i="3"/>
  <c r="D489" i="3"/>
  <c r="D490" i="3"/>
  <c r="D491" i="3"/>
  <c r="D492" i="3"/>
  <c r="D493" i="3"/>
  <c r="D494" i="3"/>
  <c r="D495" i="3"/>
  <c r="D496" i="3"/>
  <c r="D498" i="3"/>
  <c r="D499" i="3"/>
  <c r="D500" i="3"/>
  <c r="D501" i="3"/>
  <c r="D503" i="3"/>
  <c r="D504" i="3"/>
  <c r="D505" i="3"/>
  <c r="D506" i="3"/>
  <c r="D507" i="3"/>
  <c r="D508" i="3"/>
  <c r="D509" i="3"/>
  <c r="D510" i="3"/>
  <c r="D511" i="3"/>
  <c r="D513" i="3"/>
  <c r="D514" i="3"/>
  <c r="D515" i="3"/>
  <c r="D516" i="3"/>
  <c r="D517" i="3"/>
  <c r="D519" i="3"/>
  <c r="D520" i="3"/>
  <c r="D521" i="3"/>
  <c r="D522" i="3"/>
  <c r="D523" i="3"/>
  <c r="D524" i="3"/>
  <c r="D525" i="3"/>
  <c r="D526" i="3"/>
  <c r="D527" i="3"/>
  <c r="D528" i="3"/>
  <c r="D530" i="3"/>
  <c r="D532" i="3"/>
  <c r="D533" i="3"/>
  <c r="D534" i="3"/>
  <c r="D536" i="3"/>
  <c r="D537" i="3"/>
  <c r="D538" i="3"/>
  <c r="D539" i="3"/>
  <c r="D540" i="3"/>
  <c r="D541" i="3"/>
  <c r="D542" i="3"/>
  <c r="D543" i="3"/>
  <c r="D545" i="3"/>
  <c r="D546" i="3"/>
  <c r="D547" i="3"/>
  <c r="D548" i="3"/>
  <c r="D549" i="3"/>
  <c r="D550" i="3"/>
  <c r="D551" i="3"/>
  <c r="D552" i="3"/>
  <c r="D553" i="3"/>
  <c r="D554" i="3"/>
  <c r="D555" i="3"/>
  <c r="D556" i="3"/>
  <c r="D557" i="3"/>
  <c r="D558" i="3"/>
  <c r="D559" i="3"/>
  <c r="D560" i="3"/>
  <c r="D561" i="3"/>
  <c r="D562" i="3"/>
  <c r="D563" i="3"/>
  <c r="D564" i="3"/>
  <c r="D565" i="3"/>
  <c r="D566" i="3"/>
  <c r="D567" i="3"/>
  <c r="D569" i="3"/>
  <c r="D570" i="3"/>
  <c r="D571" i="3"/>
  <c r="D572" i="3"/>
  <c r="D574" i="3"/>
  <c r="D575" i="3"/>
  <c r="D576" i="3"/>
  <c r="D577" i="3"/>
  <c r="D578" i="3"/>
  <c r="D579" i="3"/>
  <c r="D580" i="3"/>
  <c r="D581" i="3"/>
  <c r="D582" i="3"/>
  <c r="D583" i="3"/>
  <c r="D584" i="3"/>
  <c r="D585" i="3"/>
  <c r="D586" i="3"/>
  <c r="D587" i="3"/>
  <c r="D588" i="3"/>
  <c r="D589" i="3"/>
  <c r="D590" i="3"/>
  <c r="D591" i="3"/>
  <c r="D592" i="3"/>
  <c r="D593" i="3"/>
  <c r="D594" i="3"/>
  <c r="D595" i="3"/>
  <c r="D596" i="3"/>
  <c r="D597" i="3"/>
  <c r="D598" i="3"/>
  <c r="D599" i="3"/>
  <c r="D600" i="3"/>
  <c r="D601" i="3"/>
  <c r="D602" i="3"/>
  <c r="D603" i="3"/>
  <c r="D604" i="3"/>
  <c r="D605" i="3"/>
  <c r="D606" i="3"/>
  <c r="D607" i="3"/>
  <c r="D609" i="3"/>
  <c r="D610" i="3"/>
  <c r="D611" i="3"/>
  <c r="D612" i="3"/>
  <c r="D613" i="3"/>
  <c r="D614" i="3"/>
  <c r="D616" i="3"/>
  <c r="D617" i="3"/>
  <c r="D618" i="3"/>
  <c r="D619" i="3"/>
  <c r="D620" i="3"/>
  <c r="D621" i="3"/>
  <c r="D622" i="3"/>
  <c r="D623" i="3"/>
  <c r="D624" i="3"/>
  <c r="D625" i="3"/>
  <c r="D626" i="3"/>
  <c r="D627" i="3"/>
  <c r="D628" i="3"/>
  <c r="D629" i="3"/>
  <c r="D630" i="3"/>
  <c r="D631" i="3"/>
  <c r="D632" i="3"/>
  <c r="D633" i="3"/>
  <c r="D634" i="3"/>
  <c r="D635" i="3"/>
  <c r="D636" i="3"/>
  <c r="D637" i="3"/>
  <c r="D638" i="3"/>
  <c r="D639" i="3"/>
  <c r="D640" i="3"/>
  <c r="D641" i="3"/>
  <c r="D642" i="3"/>
  <c r="D643" i="3"/>
  <c r="D644" i="3"/>
  <c r="D645" i="3"/>
  <c r="D646" i="3"/>
  <c r="D647" i="3"/>
  <c r="D648" i="3"/>
  <c r="D649" i="3"/>
  <c r="D650" i="3"/>
  <c r="D651" i="3"/>
  <c r="D652" i="3"/>
  <c r="D653" i="3"/>
  <c r="D654" i="3"/>
  <c r="D655" i="3"/>
  <c r="D656" i="3"/>
  <c r="D657" i="3"/>
  <c r="D658" i="3"/>
  <c r="D659" i="3"/>
  <c r="D660" i="3"/>
  <c r="D661" i="3"/>
  <c r="D662" i="3"/>
  <c r="D663" i="3"/>
  <c r="D664" i="3"/>
  <c r="D665" i="3"/>
  <c r="D666" i="3"/>
  <c r="D667" i="3"/>
  <c r="D668" i="3"/>
  <c r="D669" i="3"/>
  <c r="D670" i="3"/>
  <c r="D671" i="3"/>
  <c r="D673" i="3"/>
  <c r="D674" i="3"/>
  <c r="D675" i="3"/>
  <c r="D676" i="3"/>
  <c r="D677" i="3"/>
  <c r="D678" i="3"/>
  <c r="D679" i="3"/>
  <c r="D680" i="3"/>
  <c r="D681" i="3"/>
  <c r="D682" i="3"/>
  <c r="D683" i="3"/>
  <c r="D684" i="3"/>
  <c r="D685" i="3"/>
  <c r="D686" i="3"/>
  <c r="D687" i="3"/>
  <c r="D689" i="3"/>
  <c r="D690" i="3"/>
  <c r="D691" i="3"/>
  <c r="D692" i="3"/>
  <c r="D693" i="3"/>
  <c r="D694" i="3"/>
  <c r="D695" i="3"/>
  <c r="D696" i="3"/>
  <c r="D697" i="3"/>
  <c r="D698" i="3"/>
  <c r="D699" i="3"/>
  <c r="D700" i="3"/>
  <c r="D701" i="3"/>
  <c r="D702" i="3"/>
  <c r="D703" i="3"/>
  <c r="D704" i="3"/>
  <c r="D705" i="3"/>
  <c r="D706" i="3"/>
  <c r="D707" i="3"/>
  <c r="D708" i="3"/>
  <c r="D709" i="3"/>
  <c r="D710" i="3"/>
  <c r="D711" i="3"/>
  <c r="D712" i="3"/>
  <c r="D713" i="3"/>
  <c r="D714" i="3"/>
  <c r="D715" i="3"/>
  <c r="D716" i="3"/>
  <c r="D717" i="3"/>
  <c r="D719" i="3"/>
  <c r="D720" i="3"/>
  <c r="D721" i="3"/>
  <c r="D722" i="3"/>
  <c r="D723" i="3"/>
  <c r="D724" i="3"/>
  <c r="D725" i="3"/>
  <c r="D726" i="3"/>
  <c r="D727" i="3"/>
  <c r="D728" i="3"/>
  <c r="D729" i="3"/>
  <c r="D730" i="3"/>
  <c r="D731" i="3"/>
  <c r="D733" i="3"/>
  <c r="D734" i="3"/>
  <c r="D735" i="3"/>
  <c r="D736" i="3"/>
  <c r="D737" i="3"/>
  <c r="D738" i="3"/>
  <c r="D740" i="3"/>
  <c r="D741" i="3"/>
  <c r="D742" i="3"/>
  <c r="D743" i="3"/>
  <c r="D744" i="3"/>
  <c r="D745" i="3"/>
  <c r="D746" i="3"/>
  <c r="D747" i="3"/>
  <c r="D748" i="3"/>
  <c r="D749" i="3"/>
  <c r="D750" i="3"/>
  <c r="D751" i="3"/>
  <c r="D752" i="3"/>
  <c r="D753" i="3"/>
  <c r="D754" i="3"/>
  <c r="D755" i="3"/>
  <c r="D756" i="3"/>
  <c r="D757" i="3"/>
  <c r="D758" i="3"/>
  <c r="D760" i="3"/>
  <c r="D761" i="3"/>
  <c r="D762" i="3"/>
  <c r="D763" i="3"/>
  <c r="D764" i="3"/>
  <c r="D765" i="3"/>
  <c r="D766" i="3"/>
  <c r="D767" i="3"/>
  <c r="D768" i="3"/>
  <c r="D769" i="3"/>
  <c r="D770" i="3"/>
  <c r="D771" i="3"/>
  <c r="D772" i="3"/>
  <c r="D773" i="3"/>
  <c r="D774" i="3"/>
  <c r="D775" i="3"/>
  <c r="D776" i="3"/>
  <c r="D777" i="3"/>
  <c r="D778" i="3"/>
  <c r="D779" i="3"/>
  <c r="D780" i="3"/>
  <c r="D781" i="3"/>
  <c r="D782" i="3"/>
  <c r="D783" i="3"/>
  <c r="D784" i="3"/>
  <c r="D785" i="3"/>
  <c r="D786" i="3"/>
  <c r="D787" i="3"/>
  <c r="D788" i="3"/>
  <c r="C7" i="3"/>
  <c r="C8" i="3"/>
  <c r="C9" i="3"/>
  <c r="C11" i="3"/>
  <c r="C12" i="3"/>
  <c r="C13" i="3"/>
  <c r="C14" i="3"/>
  <c r="C16" i="3"/>
  <c r="C17" i="3"/>
  <c r="C18" i="3"/>
  <c r="C19" i="3"/>
  <c r="C20" i="3"/>
  <c r="C21" i="3"/>
  <c r="C22" i="3"/>
  <c r="C23" i="3"/>
  <c r="C24" i="3"/>
  <c r="C25" i="3"/>
  <c r="C26" i="3"/>
  <c r="C27" i="3"/>
  <c r="C28" i="3"/>
  <c r="C29" i="3"/>
  <c r="C30" i="3"/>
  <c r="C31" i="3"/>
  <c r="C32" i="3"/>
  <c r="C33" i="3"/>
  <c r="C34" i="3"/>
  <c r="C35" i="3"/>
  <c r="C36" i="3"/>
  <c r="C38" i="3"/>
  <c r="C39" i="3"/>
  <c r="C40" i="3"/>
  <c r="C41" i="3"/>
  <c r="C42" i="3"/>
  <c r="C43" i="3"/>
  <c r="C44" i="3"/>
  <c r="C45" i="3"/>
  <c r="C47" i="3"/>
  <c r="C48" i="3"/>
  <c r="C49" i="3"/>
  <c r="C50" i="3"/>
  <c r="C51" i="3"/>
  <c r="C52" i="3"/>
  <c r="C53" i="3"/>
  <c r="C54" i="3"/>
  <c r="C55" i="3"/>
  <c r="C56" i="3"/>
  <c r="C57" i="3"/>
  <c r="C58" i="3"/>
  <c r="C59" i="3"/>
  <c r="C60" i="3"/>
  <c r="C61" i="3"/>
  <c r="C62" i="3"/>
  <c r="C63" i="3"/>
  <c r="C64" i="3"/>
  <c r="C65" i="3"/>
  <c r="C67" i="3"/>
  <c r="C68" i="3"/>
  <c r="C69" i="3"/>
  <c r="C70" i="3"/>
  <c r="C71" i="3"/>
  <c r="C72" i="3"/>
  <c r="C73"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5" i="3"/>
  <c r="C116" i="3"/>
  <c r="C118" i="3"/>
  <c r="C119" i="3"/>
  <c r="C120" i="3"/>
  <c r="C121" i="3"/>
  <c r="C122" i="3"/>
  <c r="C123" i="3"/>
  <c r="C124" i="3"/>
  <c r="C125" i="3"/>
  <c r="C126" i="3"/>
  <c r="C127" i="3"/>
  <c r="C128" i="3"/>
  <c r="C129" i="3"/>
  <c r="C130" i="3"/>
  <c r="C131" i="3"/>
  <c r="C132" i="3"/>
  <c r="C133" i="3"/>
  <c r="C134" i="3"/>
  <c r="C135" i="3"/>
  <c r="C136" i="3"/>
  <c r="C137" i="3"/>
  <c r="C138" i="3"/>
  <c r="C139" i="3"/>
  <c r="C140" i="3"/>
  <c r="C141" i="3"/>
  <c r="C143" i="3"/>
  <c r="C144" i="3"/>
  <c r="C145" i="3"/>
  <c r="C146" i="3"/>
  <c r="C147" i="3"/>
  <c r="C148" i="3"/>
  <c r="C149" i="3"/>
  <c r="C150" i="3"/>
  <c r="C151" i="3"/>
  <c r="C152" i="3"/>
  <c r="C153" i="3"/>
  <c r="C154" i="3"/>
  <c r="C155" i="3"/>
  <c r="C156" i="3"/>
  <c r="C157" i="3"/>
  <c r="C158" i="3"/>
  <c r="C159" i="3"/>
  <c r="C160" i="3"/>
  <c r="C161" i="3"/>
  <c r="C162" i="3"/>
  <c r="C163"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6" i="3"/>
  <c r="C227" i="3"/>
  <c r="C228" i="3"/>
  <c r="C229" i="3"/>
  <c r="C230" i="3"/>
  <c r="C231" i="3"/>
  <c r="C232" i="3"/>
  <c r="C233" i="3"/>
  <c r="C234" i="3"/>
  <c r="C235" i="3"/>
  <c r="C236" i="3"/>
  <c r="C237" i="3"/>
  <c r="C238" i="3"/>
  <c r="C239" i="3"/>
  <c r="C240" i="3"/>
  <c r="C241" i="3"/>
  <c r="C242" i="3"/>
  <c r="C243" i="3"/>
  <c r="C244" i="3"/>
  <c r="C245" i="3"/>
  <c r="C247"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4" i="3"/>
  <c r="C335" i="3"/>
  <c r="C336" i="3"/>
  <c r="C337" i="3"/>
  <c r="C338" i="3"/>
  <c r="C339" i="3"/>
  <c r="C340" i="3"/>
  <c r="C341" i="3"/>
  <c r="C342" i="3"/>
  <c r="C343" i="3"/>
  <c r="C344" i="3"/>
  <c r="C345" i="3"/>
  <c r="C346" i="3"/>
  <c r="C347" i="3"/>
  <c r="C348" i="3"/>
  <c r="C350" i="3"/>
  <c r="C351" i="3"/>
  <c r="C352" i="3"/>
  <c r="C353" i="3"/>
  <c r="C354" i="3"/>
  <c r="C355" i="3"/>
  <c r="C356" i="3"/>
  <c r="C357" i="3"/>
  <c r="C358" i="3"/>
  <c r="C359" i="3"/>
  <c r="C360" i="3"/>
  <c r="C361" i="3"/>
  <c r="C362" i="3"/>
  <c r="C363" i="3"/>
  <c r="C364" i="3"/>
  <c r="C365" i="3"/>
  <c r="C366" i="3"/>
  <c r="C367" i="3"/>
  <c r="C368" i="3"/>
  <c r="C369" i="3"/>
  <c r="C370" i="3"/>
  <c r="C371"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9" i="3"/>
  <c r="C420" i="3"/>
  <c r="C422" i="3"/>
  <c r="C423" i="3"/>
  <c r="C424" i="3"/>
  <c r="C425" i="3"/>
  <c r="C426" i="3"/>
  <c r="C427" i="3"/>
  <c r="C428" i="3"/>
  <c r="C429" i="3"/>
  <c r="C430" i="3"/>
  <c r="C431" i="3"/>
  <c r="C432" i="3"/>
  <c r="C433"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2" i="3"/>
  <c r="C483" i="3"/>
  <c r="C484" i="3"/>
  <c r="C485" i="3"/>
  <c r="C486" i="3"/>
  <c r="C487" i="3"/>
  <c r="C488" i="3"/>
  <c r="C489" i="3"/>
  <c r="C490" i="3"/>
  <c r="C491" i="3"/>
  <c r="C492" i="3"/>
  <c r="C493" i="3"/>
  <c r="C494" i="3"/>
  <c r="C495" i="3"/>
  <c r="C496" i="3"/>
  <c r="C498" i="3"/>
  <c r="C499" i="3"/>
  <c r="C500" i="3"/>
  <c r="C501" i="3"/>
  <c r="C503" i="3"/>
  <c r="C504" i="3"/>
  <c r="C505" i="3"/>
  <c r="C506" i="3"/>
  <c r="C507" i="3"/>
  <c r="C508" i="3"/>
  <c r="C509" i="3"/>
  <c r="C510" i="3"/>
  <c r="C511" i="3"/>
  <c r="C513" i="3"/>
  <c r="C514" i="3"/>
  <c r="C515" i="3"/>
  <c r="C516" i="3"/>
  <c r="C517" i="3"/>
  <c r="C519" i="3"/>
  <c r="C520" i="3"/>
  <c r="C521" i="3"/>
  <c r="C522" i="3"/>
  <c r="C523" i="3"/>
  <c r="C524" i="3"/>
  <c r="C525" i="3"/>
  <c r="C526" i="3"/>
  <c r="C527" i="3"/>
  <c r="C528" i="3"/>
  <c r="C530" i="3"/>
  <c r="C532" i="3"/>
  <c r="C533" i="3"/>
  <c r="C534"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9" i="3"/>
  <c r="C570" i="3"/>
  <c r="C571" i="3"/>
  <c r="C572" i="3"/>
  <c r="C574" i="3"/>
  <c r="C575" i="3"/>
  <c r="C576" i="3"/>
  <c r="C577" i="3"/>
  <c r="C578" i="3"/>
  <c r="C579" i="3"/>
  <c r="C580" i="3"/>
  <c r="C581" i="3"/>
  <c r="C582" i="3"/>
  <c r="C583" i="3"/>
  <c r="C584" i="3"/>
  <c r="C585" i="3"/>
  <c r="C586" i="3"/>
  <c r="C587" i="3"/>
  <c r="C588" i="3"/>
  <c r="C589" i="3"/>
  <c r="C590" i="3"/>
  <c r="C591" i="3"/>
  <c r="C592" i="3"/>
  <c r="C593" i="3"/>
  <c r="C594" i="3"/>
  <c r="C595" i="3"/>
  <c r="C596" i="3"/>
  <c r="C597" i="3"/>
  <c r="C598" i="3"/>
  <c r="C599" i="3"/>
  <c r="C600" i="3"/>
  <c r="C601" i="3"/>
  <c r="C602" i="3"/>
  <c r="C603" i="3"/>
  <c r="C604" i="3"/>
  <c r="C605" i="3"/>
  <c r="C606" i="3"/>
  <c r="C607" i="3"/>
  <c r="C609" i="3"/>
  <c r="C610" i="3"/>
  <c r="C611" i="3"/>
  <c r="C612" i="3"/>
  <c r="C613" i="3"/>
  <c r="C614"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47" i="3"/>
  <c r="C648" i="3"/>
  <c r="C649" i="3"/>
  <c r="C650" i="3"/>
  <c r="C651" i="3"/>
  <c r="C652" i="3"/>
  <c r="C653" i="3"/>
  <c r="C654" i="3"/>
  <c r="C655" i="3"/>
  <c r="C656" i="3"/>
  <c r="C657" i="3"/>
  <c r="C658" i="3"/>
  <c r="C659" i="3"/>
  <c r="C660" i="3"/>
  <c r="C661" i="3"/>
  <c r="C662" i="3"/>
  <c r="C663" i="3"/>
  <c r="C664" i="3"/>
  <c r="C665" i="3"/>
  <c r="C666" i="3"/>
  <c r="C667" i="3"/>
  <c r="C668" i="3"/>
  <c r="C669" i="3"/>
  <c r="C670" i="3"/>
  <c r="C671" i="3"/>
  <c r="C673" i="3"/>
  <c r="C674" i="3"/>
  <c r="C675" i="3"/>
  <c r="C676" i="3"/>
  <c r="C677" i="3"/>
  <c r="C678" i="3"/>
  <c r="C679" i="3"/>
  <c r="C680" i="3"/>
  <c r="C681" i="3"/>
  <c r="C682" i="3"/>
  <c r="C683" i="3"/>
  <c r="C684" i="3"/>
  <c r="C685" i="3"/>
  <c r="C686" i="3"/>
  <c r="C687" i="3"/>
  <c r="C689" i="3"/>
  <c r="C690" i="3"/>
  <c r="C691" i="3"/>
  <c r="C692" i="3"/>
  <c r="C693" i="3"/>
  <c r="C694" i="3"/>
  <c r="C695" i="3"/>
  <c r="C696" i="3"/>
  <c r="C697" i="3"/>
  <c r="C698" i="3"/>
  <c r="C699" i="3"/>
  <c r="C700" i="3"/>
  <c r="C701" i="3"/>
  <c r="C702" i="3"/>
  <c r="C703" i="3"/>
  <c r="C704" i="3"/>
  <c r="C705" i="3"/>
  <c r="C706" i="3"/>
  <c r="C707" i="3"/>
  <c r="C708" i="3"/>
  <c r="C709" i="3"/>
  <c r="C710" i="3"/>
  <c r="C711" i="3"/>
  <c r="C712" i="3"/>
  <c r="C713" i="3"/>
  <c r="C714" i="3"/>
  <c r="C715" i="3"/>
  <c r="C716" i="3"/>
  <c r="C717" i="3"/>
  <c r="C719" i="3"/>
  <c r="C720" i="3"/>
  <c r="C721" i="3"/>
  <c r="C722" i="3"/>
  <c r="C723" i="3"/>
  <c r="C724" i="3"/>
  <c r="C725" i="3"/>
  <c r="C726" i="3"/>
  <c r="C727" i="3"/>
  <c r="C728" i="3"/>
  <c r="C729" i="3"/>
  <c r="C730" i="3"/>
  <c r="C731" i="3"/>
  <c r="C733" i="3"/>
  <c r="C734" i="3"/>
  <c r="C735" i="3"/>
  <c r="C736" i="3"/>
  <c r="C737" i="3"/>
  <c r="C738" i="3"/>
  <c r="C740" i="3"/>
  <c r="C741" i="3"/>
  <c r="C742" i="3"/>
  <c r="C743" i="3"/>
  <c r="C744" i="3"/>
  <c r="C745" i="3"/>
  <c r="C746" i="3"/>
  <c r="C747" i="3"/>
  <c r="C748" i="3"/>
  <c r="C749" i="3"/>
  <c r="C750" i="3"/>
  <c r="C751" i="3"/>
  <c r="C752" i="3"/>
  <c r="C753" i="3"/>
  <c r="C754" i="3"/>
  <c r="C755" i="3"/>
  <c r="C756" i="3"/>
  <c r="C757" i="3"/>
  <c r="C758" i="3"/>
  <c r="C760" i="3"/>
  <c r="C761" i="3"/>
  <c r="C762" i="3"/>
  <c r="C763" i="3"/>
  <c r="C764" i="3"/>
  <c r="C765" i="3"/>
  <c r="C766" i="3"/>
  <c r="C767" i="3"/>
  <c r="C768" i="3"/>
  <c r="C769" i="3"/>
  <c r="C770" i="3"/>
  <c r="C771" i="3"/>
  <c r="C772" i="3"/>
  <c r="C773" i="3"/>
  <c r="C774" i="3"/>
  <c r="C775" i="3"/>
  <c r="C776" i="3"/>
  <c r="C777" i="3"/>
  <c r="C778" i="3"/>
  <c r="C779" i="3"/>
  <c r="C780" i="3"/>
  <c r="C781" i="3"/>
  <c r="C782" i="3"/>
  <c r="C783" i="3"/>
  <c r="C784" i="3"/>
  <c r="C785" i="3"/>
  <c r="C786" i="3"/>
  <c r="C787" i="3"/>
  <c r="C788" i="3"/>
  <c r="B7" i="3"/>
  <c r="B8" i="3"/>
  <c r="B9" i="3"/>
  <c r="B11" i="3"/>
  <c r="B12" i="3"/>
  <c r="B13" i="3"/>
  <c r="B14" i="3"/>
  <c r="B16" i="3"/>
  <c r="B17" i="3"/>
  <c r="B18" i="3"/>
  <c r="B19" i="3"/>
  <c r="B20" i="3"/>
  <c r="B21" i="3"/>
  <c r="B22" i="3"/>
  <c r="B23" i="3"/>
  <c r="B24" i="3"/>
  <c r="B25" i="3"/>
  <c r="B26" i="3"/>
  <c r="B27" i="3"/>
  <c r="B28" i="3"/>
  <c r="B29" i="3"/>
  <c r="B30" i="3"/>
  <c r="B31" i="3"/>
  <c r="B32" i="3"/>
  <c r="B33" i="3"/>
  <c r="B34" i="3"/>
  <c r="B35" i="3"/>
  <c r="B36" i="3"/>
  <c r="B38" i="3"/>
  <c r="B39" i="3"/>
  <c r="B40" i="3"/>
  <c r="B41" i="3"/>
  <c r="B42" i="3"/>
  <c r="B43" i="3"/>
  <c r="B44" i="3"/>
  <c r="B45" i="3"/>
  <c r="B47" i="3"/>
  <c r="B48" i="3"/>
  <c r="B49" i="3"/>
  <c r="B50" i="3"/>
  <c r="B51" i="3"/>
  <c r="B52" i="3"/>
  <c r="B53" i="3"/>
  <c r="B54" i="3"/>
  <c r="B55" i="3"/>
  <c r="B56" i="3"/>
  <c r="B57" i="3"/>
  <c r="B58" i="3"/>
  <c r="B59" i="3"/>
  <c r="B60" i="3"/>
  <c r="B61" i="3"/>
  <c r="B62" i="3"/>
  <c r="B63" i="3"/>
  <c r="B64" i="3"/>
  <c r="B65"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3" i="3"/>
  <c r="B144" i="3"/>
  <c r="B145" i="3"/>
  <c r="B146" i="3"/>
  <c r="B147" i="3"/>
  <c r="B148" i="3"/>
  <c r="B149" i="3"/>
  <c r="B150" i="3"/>
  <c r="B151" i="3"/>
  <c r="B152" i="3"/>
  <c r="B153" i="3"/>
  <c r="B154" i="3"/>
  <c r="B155" i="3"/>
  <c r="B156" i="3"/>
  <c r="B157" i="3"/>
  <c r="B158" i="3"/>
  <c r="B159" i="3"/>
  <c r="B160" i="3"/>
  <c r="B161" i="3"/>
  <c r="B162" i="3"/>
  <c r="B163"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6" i="3"/>
  <c r="B227" i="3"/>
  <c r="B228" i="3"/>
  <c r="B229" i="3"/>
  <c r="B230" i="3"/>
  <c r="B231" i="3"/>
  <c r="B232" i="3"/>
  <c r="B233" i="3"/>
  <c r="B234" i="3"/>
  <c r="B235" i="3"/>
  <c r="B236" i="3"/>
  <c r="B237" i="3"/>
  <c r="B238" i="3"/>
  <c r="B239" i="3"/>
  <c r="B240" i="3"/>
  <c r="B241" i="3"/>
  <c r="B242" i="3"/>
  <c r="B243" i="3"/>
  <c r="B244" i="3"/>
  <c r="B245" i="3"/>
  <c r="B247"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4" i="3"/>
  <c r="B335" i="3"/>
  <c r="B336" i="3"/>
  <c r="B337" i="3"/>
  <c r="B338" i="3"/>
  <c r="B339" i="3"/>
  <c r="B340" i="3"/>
  <c r="B341" i="3"/>
  <c r="B342" i="3"/>
  <c r="B343" i="3"/>
  <c r="B344" i="3"/>
  <c r="B345" i="3"/>
  <c r="B346" i="3"/>
  <c r="B347" i="3"/>
  <c r="B348" i="3"/>
  <c r="B350" i="3"/>
  <c r="B351" i="3"/>
  <c r="B352" i="3"/>
  <c r="B353" i="3"/>
  <c r="B354" i="3"/>
  <c r="B355" i="3"/>
  <c r="B356" i="3"/>
  <c r="B357" i="3"/>
  <c r="B358" i="3"/>
  <c r="B359" i="3"/>
  <c r="B360" i="3"/>
  <c r="B361" i="3"/>
  <c r="B362" i="3"/>
  <c r="B363" i="3"/>
  <c r="B364" i="3"/>
  <c r="B365" i="3"/>
  <c r="B366" i="3"/>
  <c r="B367" i="3"/>
  <c r="B368" i="3"/>
  <c r="B369" i="3"/>
  <c r="B370" i="3"/>
  <c r="B371"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7" i="3"/>
  <c r="B419" i="3"/>
  <c r="B420" i="3"/>
  <c r="B422" i="3"/>
  <c r="B423" i="3"/>
  <c r="B424" i="3"/>
  <c r="B425" i="3"/>
  <c r="B426" i="3"/>
  <c r="B427" i="3"/>
  <c r="B428" i="3"/>
  <c r="B429" i="3"/>
  <c r="B430" i="3"/>
  <c r="B431" i="3"/>
  <c r="B432" i="3"/>
  <c r="B433"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2" i="3"/>
  <c r="B483" i="3"/>
  <c r="B484" i="3"/>
  <c r="B485" i="3"/>
  <c r="B486" i="3"/>
  <c r="B487" i="3"/>
  <c r="B488" i="3"/>
  <c r="B489" i="3"/>
  <c r="B490" i="3"/>
  <c r="B491" i="3"/>
  <c r="B492" i="3"/>
  <c r="B493" i="3"/>
  <c r="B494" i="3"/>
  <c r="B495" i="3"/>
  <c r="B496" i="3"/>
  <c r="B498" i="3"/>
  <c r="B499" i="3"/>
  <c r="B500" i="3"/>
  <c r="B501" i="3"/>
  <c r="B503" i="3"/>
  <c r="B504" i="3"/>
  <c r="B505" i="3"/>
  <c r="B506" i="3"/>
  <c r="B507" i="3"/>
  <c r="B508" i="3"/>
  <c r="B509" i="3"/>
  <c r="B510" i="3"/>
  <c r="B511" i="3"/>
  <c r="B513" i="3"/>
  <c r="B514" i="3"/>
  <c r="B515" i="3"/>
  <c r="B516" i="3"/>
  <c r="B517" i="3"/>
  <c r="B519" i="3"/>
  <c r="B520" i="3"/>
  <c r="B521" i="3"/>
  <c r="B522" i="3"/>
  <c r="B523" i="3"/>
  <c r="B524" i="3"/>
  <c r="B525" i="3"/>
  <c r="B526" i="3"/>
  <c r="B527" i="3"/>
  <c r="B528" i="3"/>
  <c r="B530" i="3"/>
  <c r="B532" i="3"/>
  <c r="B533" i="3"/>
  <c r="B534" i="3"/>
  <c r="B536" i="3"/>
  <c r="B537" i="3"/>
  <c r="B538" i="3"/>
  <c r="B539" i="3"/>
  <c r="B540" i="3"/>
  <c r="B542" i="3"/>
  <c r="B543" i="3"/>
  <c r="B544" i="3"/>
  <c r="B545" i="3"/>
  <c r="B546" i="3"/>
  <c r="B547" i="3"/>
  <c r="B548" i="3"/>
  <c r="B549" i="3"/>
  <c r="B550" i="3"/>
  <c r="B551" i="3"/>
  <c r="B552" i="3"/>
  <c r="B553" i="3"/>
  <c r="B554" i="3"/>
  <c r="B555" i="3"/>
  <c r="B556" i="3"/>
  <c r="B557" i="3"/>
  <c r="B558" i="3"/>
  <c r="B559" i="3"/>
  <c r="B560" i="3"/>
  <c r="B561" i="3"/>
  <c r="B562" i="3"/>
  <c r="B563" i="3"/>
  <c r="B564" i="3"/>
  <c r="B565" i="3"/>
  <c r="B566" i="3"/>
  <c r="B567" i="3"/>
  <c r="B569" i="3"/>
  <c r="B570" i="3"/>
  <c r="B571" i="3"/>
  <c r="B572" i="3"/>
  <c r="B574" i="3"/>
  <c r="B575" i="3"/>
  <c r="B576" i="3"/>
  <c r="B577" i="3"/>
  <c r="B578" i="3"/>
  <c r="B579" i="3"/>
  <c r="B580" i="3"/>
  <c r="B581" i="3"/>
  <c r="B582" i="3"/>
  <c r="B583" i="3"/>
  <c r="B584" i="3"/>
  <c r="B585" i="3"/>
  <c r="B586" i="3"/>
  <c r="B587" i="3"/>
  <c r="B588" i="3"/>
  <c r="B589" i="3"/>
  <c r="B590" i="3"/>
  <c r="B591" i="3"/>
  <c r="B592" i="3"/>
  <c r="B593" i="3"/>
  <c r="B594" i="3"/>
  <c r="B595" i="3"/>
  <c r="B596" i="3"/>
  <c r="B597" i="3"/>
  <c r="B598" i="3"/>
  <c r="B599" i="3"/>
  <c r="B600" i="3"/>
  <c r="B601" i="3"/>
  <c r="B602" i="3"/>
  <c r="B603" i="3"/>
  <c r="B604" i="3"/>
  <c r="B605" i="3"/>
  <c r="B606" i="3"/>
  <c r="B607" i="3"/>
  <c r="B609" i="3"/>
  <c r="B610" i="3"/>
  <c r="B611" i="3"/>
  <c r="B612" i="3"/>
  <c r="B613" i="3"/>
  <c r="B614" i="3"/>
  <c r="B616" i="3"/>
  <c r="B617" i="3"/>
  <c r="B618" i="3"/>
  <c r="B619" i="3"/>
  <c r="B620" i="3"/>
  <c r="B621" i="3"/>
  <c r="B622" i="3"/>
  <c r="B623" i="3"/>
  <c r="B624" i="3"/>
  <c r="B625" i="3"/>
  <c r="B626" i="3"/>
  <c r="B627" i="3"/>
  <c r="B628" i="3"/>
  <c r="B629" i="3"/>
  <c r="B630" i="3"/>
  <c r="B631" i="3"/>
  <c r="B632" i="3"/>
  <c r="B633" i="3"/>
  <c r="B634" i="3"/>
  <c r="B635" i="3"/>
  <c r="B636" i="3"/>
  <c r="B637" i="3"/>
  <c r="B638" i="3"/>
  <c r="B639" i="3"/>
  <c r="B640" i="3"/>
  <c r="B641" i="3"/>
  <c r="B642" i="3"/>
  <c r="B643" i="3"/>
  <c r="B644" i="3"/>
  <c r="B645" i="3"/>
  <c r="B646" i="3"/>
  <c r="B647" i="3"/>
  <c r="B648" i="3"/>
  <c r="B649" i="3"/>
  <c r="B650" i="3"/>
  <c r="B651" i="3"/>
  <c r="B652" i="3"/>
  <c r="B653" i="3"/>
  <c r="B654" i="3"/>
  <c r="B655" i="3"/>
  <c r="B656" i="3"/>
  <c r="B657" i="3"/>
  <c r="B658" i="3"/>
  <c r="B659" i="3"/>
  <c r="B660" i="3"/>
  <c r="B661" i="3"/>
  <c r="B662" i="3"/>
  <c r="B663" i="3"/>
  <c r="B664" i="3"/>
  <c r="B665" i="3"/>
  <c r="B666" i="3"/>
  <c r="B667" i="3"/>
  <c r="B668" i="3"/>
  <c r="B669" i="3"/>
  <c r="B670" i="3"/>
  <c r="B671" i="3"/>
  <c r="B673" i="3"/>
  <c r="B674" i="3"/>
  <c r="B675" i="3"/>
  <c r="B676" i="3"/>
  <c r="B677" i="3"/>
  <c r="B678" i="3"/>
  <c r="B679" i="3"/>
  <c r="B680" i="3"/>
  <c r="B681" i="3"/>
  <c r="B682" i="3"/>
  <c r="B683" i="3"/>
  <c r="B684" i="3"/>
  <c r="B685" i="3"/>
  <c r="B686" i="3"/>
  <c r="B687" i="3"/>
  <c r="B689" i="3"/>
  <c r="B690" i="3"/>
  <c r="B691" i="3"/>
  <c r="B692" i="3"/>
  <c r="B693" i="3"/>
  <c r="B694" i="3"/>
  <c r="B695" i="3"/>
  <c r="B696" i="3"/>
  <c r="B697" i="3"/>
  <c r="B698" i="3"/>
  <c r="B699" i="3"/>
  <c r="B700" i="3"/>
  <c r="B701" i="3"/>
  <c r="B702" i="3"/>
  <c r="B703" i="3"/>
  <c r="B704" i="3"/>
  <c r="B705" i="3"/>
  <c r="B706" i="3"/>
  <c r="B707" i="3"/>
  <c r="B708" i="3"/>
  <c r="B709" i="3"/>
  <c r="B710" i="3"/>
  <c r="B711" i="3"/>
  <c r="B712" i="3"/>
  <c r="B713" i="3"/>
  <c r="B714" i="3"/>
  <c r="B716" i="3"/>
  <c r="B717" i="3"/>
  <c r="B719" i="3"/>
  <c r="B720" i="3"/>
  <c r="B721" i="3"/>
  <c r="B722" i="3"/>
  <c r="B723" i="3"/>
  <c r="B724" i="3"/>
  <c r="B725" i="3"/>
  <c r="B726" i="3"/>
  <c r="B727" i="3"/>
  <c r="B728" i="3"/>
  <c r="B729" i="3"/>
  <c r="B730" i="3"/>
  <c r="B731" i="3"/>
  <c r="B733" i="3"/>
  <c r="B734" i="3"/>
  <c r="B735" i="3"/>
  <c r="B736" i="3"/>
  <c r="B737" i="3"/>
  <c r="B738" i="3"/>
  <c r="B740" i="3"/>
  <c r="B741" i="3"/>
  <c r="B742" i="3"/>
  <c r="B743" i="3"/>
  <c r="B744" i="3"/>
  <c r="B745" i="3"/>
  <c r="B746" i="3"/>
  <c r="B747" i="3"/>
  <c r="B748" i="3"/>
  <c r="B749" i="3"/>
  <c r="B750" i="3"/>
  <c r="B751" i="3"/>
  <c r="B752" i="3"/>
  <c r="B753" i="3"/>
  <c r="B754" i="3"/>
  <c r="B755" i="3"/>
  <c r="B756" i="3"/>
  <c r="B757" i="3"/>
  <c r="B758" i="3"/>
  <c r="B760" i="3"/>
  <c r="B761" i="3"/>
  <c r="B762" i="3"/>
  <c r="B763" i="3"/>
  <c r="B764" i="3"/>
  <c r="B765" i="3"/>
  <c r="B766" i="3"/>
  <c r="B767" i="3"/>
  <c r="B768" i="3"/>
  <c r="B769" i="3"/>
  <c r="B770" i="3"/>
  <c r="B771" i="3"/>
  <c r="B772" i="3"/>
  <c r="B773" i="3"/>
  <c r="B774" i="3"/>
  <c r="B775" i="3"/>
  <c r="B776" i="3"/>
  <c r="B777" i="3"/>
  <c r="B778" i="3"/>
  <c r="B779" i="3"/>
  <c r="B780" i="3"/>
  <c r="B781" i="3"/>
  <c r="B782" i="3"/>
  <c r="B783" i="3"/>
  <c r="B784" i="3"/>
  <c r="B785" i="3"/>
  <c r="B786" i="3"/>
  <c r="B787" i="3"/>
  <c r="B788" i="3"/>
  <c r="C563" i="1"/>
  <c r="C521" i="1"/>
  <c r="C605" i="1"/>
  <c r="C643" i="1"/>
  <c r="C792" i="3" l="1"/>
  <c r="D792" i="3"/>
  <c r="E792" i="3"/>
  <c r="F792" i="3"/>
  <c r="C791" i="3"/>
  <c r="D791" i="3"/>
  <c r="E791" i="3"/>
  <c r="F791" i="3"/>
  <c r="C661" i="1"/>
  <c r="D661" i="1"/>
  <c r="E661" i="1"/>
  <c r="F661" i="1"/>
  <c r="C660" i="1"/>
  <c r="D660" i="1"/>
  <c r="E660" i="1"/>
  <c r="F660" i="1"/>
  <c r="B661" i="1"/>
  <c r="B792" i="3"/>
  <c r="B660" i="1"/>
  <c r="B791" i="3"/>
</calcChain>
</file>

<file path=xl/sharedStrings.xml><?xml version="1.0" encoding="utf-8"?>
<sst xmlns="http://schemas.openxmlformats.org/spreadsheetml/2006/main" count="3108" uniqueCount="1258">
  <si>
    <t>Silver Chain - Victoria Limited</t>
  </si>
  <si>
    <t>No</t>
  </si>
  <si>
    <t>Yes</t>
  </si>
  <si>
    <t>Wongaburra Society</t>
  </si>
  <si>
    <t>Aussiecare Foundation Pty Ltd</t>
  </si>
  <si>
    <t>Fairview Village Limited</t>
  </si>
  <si>
    <t>Noel Nursing Community Services Pty Ltd</t>
  </si>
  <si>
    <t>Timeless Support Pty Ltd</t>
  </si>
  <si>
    <t>Miracle Services Acts Pty Ltd</t>
  </si>
  <si>
    <t>Woombye Care Incorporated</t>
  </si>
  <si>
    <t>Custodian Aged Care Pty Ltd trading as Custodian In Home Services</t>
  </si>
  <si>
    <t>ADSSI Limited</t>
  </si>
  <si>
    <t>Dohmac Pty Ltd trading as Dohma Care</t>
  </si>
  <si>
    <t>Aged Care Inclusion Pty Ltd</t>
  </si>
  <si>
    <t>Ausgroup Victoria Aged Care Pty Ltd</t>
  </si>
  <si>
    <t>The Bethanie Group Incorporated</t>
  </si>
  <si>
    <t>PlanCare Holdings Pty Ltd</t>
  </si>
  <si>
    <t>The Abel Tasman Village Association Ltd</t>
  </si>
  <si>
    <t>Alicaring Pty Ltd</t>
  </si>
  <si>
    <t>All Home Caring Services Pty Ltd</t>
  </si>
  <si>
    <t>Disability Support Victoria Pty Ltd</t>
  </si>
  <si>
    <t>Project Building Solutions Pty Ltd trading as Local Health Services Australia</t>
  </si>
  <si>
    <t>Clinical Assessor Pty Ltd</t>
  </si>
  <si>
    <t>WeCare Wellness Services Pty Ltd aft WeCare Wellness Services Trust</t>
  </si>
  <si>
    <t>Aston Care Pty Ltd trading as Aston Home Care Services</t>
  </si>
  <si>
    <t>Home Care Helpers Pty Ltd</t>
  </si>
  <si>
    <t>Elite Geriatric Care Pty Ltd</t>
  </si>
  <si>
    <t>Linked to Life Incorporated</t>
  </si>
  <si>
    <t>Home Maintenance and Security Service Association trading as Home Assist Community Services</t>
  </si>
  <si>
    <t>Central Coast Alternative Care Group Ltd</t>
  </si>
  <si>
    <t>Reach Quality Care Pty Ltd</t>
  </si>
  <si>
    <t>Hope Holistic Care Limited</t>
  </si>
  <si>
    <t>Garden Village Port Macquarie</t>
  </si>
  <si>
    <t>The Cathay Community Association Inc</t>
  </si>
  <si>
    <t>Sacred Heart Mission Inc</t>
  </si>
  <si>
    <t>Everglow Community Care Links Inc.</t>
  </si>
  <si>
    <t>All Aged Care Ltd</t>
  </si>
  <si>
    <t>Huon Regional Care</t>
  </si>
  <si>
    <t>Australian Croatian Community Services Inc</t>
  </si>
  <si>
    <t>The Salvation Army (Victoria) Property Trust</t>
  </si>
  <si>
    <t>Medea Park Association Incorporated</t>
  </si>
  <si>
    <t>Cowra Retirement Village Ltd</t>
  </si>
  <si>
    <t>Australian Nursing Home Foundation Limited</t>
  </si>
  <si>
    <t>Southern Cross Care (QLD) Ltd</t>
  </si>
  <si>
    <t>UnitingCare Wesley Bowden Incorporated</t>
  </si>
  <si>
    <t>Merton Living Limited</t>
  </si>
  <si>
    <t>Matthew Flinders Home Inc</t>
  </si>
  <si>
    <t>Boroondara Aged Services Society</t>
  </si>
  <si>
    <t>Pu-Fam Pty Ltd</t>
  </si>
  <si>
    <t>Ballycara Limited</t>
  </si>
  <si>
    <t>Churches of Christ Life Care Incorporated</t>
  </si>
  <si>
    <t>Sydney Multicultural Community Services Incorporated</t>
  </si>
  <si>
    <t>Top End Association For Mental Health Incorporated</t>
  </si>
  <si>
    <t>KOPWA Limited</t>
  </si>
  <si>
    <t>Australian Multicultural Community Services Inc</t>
  </si>
  <si>
    <t>Catholic Healthcare Limited</t>
  </si>
  <si>
    <t>Anglicare SA Ltd</t>
  </si>
  <si>
    <t>Feros Care</t>
  </si>
  <si>
    <t>Italian Aged Care Incorporated</t>
  </si>
  <si>
    <t>Clayton Church Homes Inc</t>
  </si>
  <si>
    <t>SydWest Multicultural Services Limited</t>
  </si>
  <si>
    <t>United Protestant Association of NSW Limited</t>
  </si>
  <si>
    <t>Inasmuch Community Limited</t>
  </si>
  <si>
    <t>Fronditha Care</t>
  </si>
  <si>
    <t>Northern Settlement Services Limited</t>
  </si>
  <si>
    <t>Mununjali Housing and Development Company Ltd</t>
  </si>
  <si>
    <t>The Trustees of the Roman Catholic Church for the Diocese of Lismore Sawtell Catholic Care of the Aged Committee</t>
  </si>
  <si>
    <t>Ottrey Homes - Cobram And District Retirement Village Inc</t>
  </si>
  <si>
    <t>Princes Court Ltd</t>
  </si>
  <si>
    <t>Alzheimer's Association of Queensland Inc</t>
  </si>
  <si>
    <t>Kaloma Home for the Aged Limited</t>
  </si>
  <si>
    <t>The Mary Potter Nursing Home and The Ethel Forrest Day Care Centre Pty Ltd</t>
  </si>
  <si>
    <t>The Catholic Diocese of Port Pirie Inc</t>
  </si>
  <si>
    <t>Community Vision Australia Limited</t>
  </si>
  <si>
    <t>Serbian Community Welfare Association of SA Inc</t>
  </si>
  <si>
    <t>Mallacoota District Health &amp; Support Service Inc</t>
  </si>
  <si>
    <t>Stirling Ethnic Aged Home Association (Inc)</t>
  </si>
  <si>
    <t>The Uniting Church in Australia Property Trust (NSW)</t>
  </si>
  <si>
    <t>Silver Chain Group Limited</t>
  </si>
  <si>
    <t>Mercy Aged and Community Care Ltd</t>
  </si>
  <si>
    <t>Ray Village Aged Services Inc</t>
  </si>
  <si>
    <t>Multicultural Care</t>
  </si>
  <si>
    <t>Jewish Care (Victoria) Inc</t>
  </si>
  <si>
    <t>Northern Coalfields Community Care Association Ltd</t>
  </si>
  <si>
    <t>Ravenshoe Rural &amp; Remote Aged &amp; Disabled Care (Radcare) Inc</t>
  </si>
  <si>
    <t>Ardrossan Community Hospital Inc</t>
  </si>
  <si>
    <t>Community Care Tasmania</t>
  </si>
  <si>
    <t>Bowen Old Peoples Homes Society</t>
  </si>
  <si>
    <t>Australian Asian Association of Western Australia Inc</t>
  </si>
  <si>
    <t>Mandurah Retirement Village</t>
  </si>
  <si>
    <t>Resthaven Inc</t>
  </si>
  <si>
    <t>The Society of St Hilarion Inc</t>
  </si>
  <si>
    <t>Lifetime Connect Incorporated</t>
  </si>
  <si>
    <t>Dale Cottages (Inc.)</t>
  </si>
  <si>
    <t>Violet Town Bush Nursing Centre Inc</t>
  </si>
  <si>
    <t>Multicultural Aged Care Services Geelong Inc</t>
  </si>
  <si>
    <t>The Buckland Convalescent Hospital</t>
  </si>
  <si>
    <t>Cooinda Village Inc</t>
  </si>
  <si>
    <t>Rise Network Inc</t>
  </si>
  <si>
    <t>Rembrandt Living Incorporated</t>
  </si>
  <si>
    <t>Astley Care Inc</t>
  </si>
  <si>
    <t>St Basil's Aged Care Services in Western Australia (Vasileias) Inc</t>
  </si>
  <si>
    <t>CO.AS.IT. - Italian Assistance Association</t>
  </si>
  <si>
    <t>Chinese Australian Services Society Limited</t>
  </si>
  <si>
    <t>Sapphire Coast Community Aged Care Ltd</t>
  </si>
  <si>
    <t>Ngangganawili Aboriginal Community Controlled Health &amp; Medical Services Aboriginal Corporation</t>
  </si>
  <si>
    <t>Brodribb Home Incorporated</t>
  </si>
  <si>
    <t>Moonta Health &amp; Aged Care Services Inc</t>
  </si>
  <si>
    <t>Boandik Lodge Inc</t>
  </si>
  <si>
    <t>Bankstown City Aged Care Ltd</t>
  </si>
  <si>
    <t>Baralaba Community Aged Care Association Inc</t>
  </si>
  <si>
    <t>PAWA Community Care Inc</t>
  </si>
  <si>
    <t>Integratedliving Australia Ltd</t>
  </si>
  <si>
    <t>Byron Aged Care Limited</t>
  </si>
  <si>
    <t>BaptistCare NSW &amp; ACT</t>
  </si>
  <si>
    <t>RSL Care RDNS Limited</t>
  </si>
  <si>
    <t>Illaroo Co-operative Aboriginal Corporation</t>
  </si>
  <si>
    <t>NovaCare Community Services Limited</t>
  </si>
  <si>
    <t>NVC Group Limited</t>
  </si>
  <si>
    <t>Vision Australia Limited</t>
  </si>
  <si>
    <t>Clifton Co-Op Hospital Ltd</t>
  </si>
  <si>
    <t>Greek Orthodox Community of SA Inc</t>
  </si>
  <si>
    <t>Southern Cross Care (Tas) Inc</t>
  </si>
  <si>
    <t>St Bartholomew's House Inc</t>
  </si>
  <si>
    <t>Euroa Health Inc</t>
  </si>
  <si>
    <t>Harbison Memorial Retirement Village</t>
  </si>
  <si>
    <t>Awabakal Ltd</t>
  </si>
  <si>
    <t>Meath Care (Inc)</t>
  </si>
  <si>
    <t>Villaggio Italiano Ltd</t>
  </si>
  <si>
    <t>Nagambie HealthCare Incorporated</t>
  </si>
  <si>
    <t>Shepparton Retirement Villages Inc</t>
  </si>
  <si>
    <t>The Salvation Army (Tasmania) Property Trust</t>
  </si>
  <si>
    <t>Evergreen Life Care Limited</t>
  </si>
  <si>
    <t>The Benevolent Society</t>
  </si>
  <si>
    <t>Baptist Village Baxter Ltd</t>
  </si>
  <si>
    <t>Arcare Pty Ltd</t>
  </si>
  <si>
    <t>Mercy Community Services Limited</t>
  </si>
  <si>
    <t>Bellarine Community Health Ltd</t>
  </si>
  <si>
    <t>Flexi Care Inc</t>
  </si>
  <si>
    <t>Corumbene Nursing Home for the Aged Inc</t>
  </si>
  <si>
    <t>Cobden District Health Services Inc</t>
  </si>
  <si>
    <t>Queensland Rehabilitation Services Pty Ltd</t>
  </si>
  <si>
    <t>MyHomecare Pty Ltd</t>
  </si>
  <si>
    <t>Aged Care &amp; Housing Group Inc</t>
  </si>
  <si>
    <t>Cypress View Lodge Limited</t>
  </si>
  <si>
    <t>Helping Hand Aged Care Inc</t>
  </si>
  <si>
    <t>INTERCHANGE WINGECARRIBEE INC</t>
  </si>
  <si>
    <t>Wowan/Dululu Community Volunteer Group</t>
  </si>
  <si>
    <t>Russian Relief Association of St Sergius of Radonezh</t>
  </si>
  <si>
    <t>Broadsound Coastal Community Development Association Inc</t>
  </si>
  <si>
    <t>The Bur-Del Co-Operative Advancement Society Limited</t>
  </si>
  <si>
    <t>People Who Care (Inc)</t>
  </si>
  <si>
    <t>Alzheimer's Australia WA Ltd</t>
  </si>
  <si>
    <t>Family Based Care Association North West Inc</t>
  </si>
  <si>
    <t>Tasmanian Aboriginal Corporation</t>
  </si>
  <si>
    <t>The Trustees of the Roman Catholic Church for the Diocese of Lismore</t>
  </si>
  <si>
    <t>Echuca Benevolent Society Inc</t>
  </si>
  <si>
    <t>Australian Vietnamese Women's Association</t>
  </si>
  <si>
    <t>Baptcare Ltd</t>
  </si>
  <si>
    <t>Macarthur Diversity Services Initiative Ltd</t>
  </si>
  <si>
    <t>Cann Valley Bush Nursing Centre Inc</t>
  </si>
  <si>
    <t>Burringilly</t>
  </si>
  <si>
    <t>Wirraminna Care Incorporated</t>
  </si>
  <si>
    <t>Anglicare NT Ltd</t>
  </si>
  <si>
    <t>The Parkside Foundation Pty Ltd</t>
  </si>
  <si>
    <t>Larrakia Nation Aboriginal Corporation</t>
  </si>
  <si>
    <t>Red Cliffs and Community Aged Care Services Inc</t>
  </si>
  <si>
    <t>Greek Orthodox Archdiocese of Australia Consolidated Trust - Greek Welfare Centre</t>
  </si>
  <si>
    <t>OneCare Limited</t>
  </si>
  <si>
    <t>Kalwun Development Corporation Limited</t>
  </si>
  <si>
    <t>Golden Glow Corporation (NT) Pty Ltd</t>
  </si>
  <si>
    <t>Italo-Australian Welfare &amp; Cultural Centre Incorporated</t>
  </si>
  <si>
    <t>Migrant Resource Centre (Southern Tas) Inc</t>
  </si>
  <si>
    <t>Karadi Aboriginal Corporation</t>
  </si>
  <si>
    <t>Sarmace Pty Ltd</t>
  </si>
  <si>
    <t>Empowered Living Support Services Ltd</t>
  </si>
  <si>
    <t>Barossa Village Inc</t>
  </si>
  <si>
    <t>Independent Health Care Service Pty Ltd</t>
  </si>
  <si>
    <t>CO.AS.IT. - Italian Association of Assistance</t>
  </si>
  <si>
    <t>IPC Health Ltd</t>
  </si>
  <si>
    <t>Burdekin Community Association Inc</t>
  </si>
  <si>
    <t>St John's Community Care Limited</t>
  </si>
  <si>
    <t>Care Connect Ltd</t>
  </si>
  <si>
    <t>Seventh-day Adventist Aged Care (North New South Wales) Ltd</t>
  </si>
  <si>
    <t>Intereach Limited</t>
  </si>
  <si>
    <t>Kirinari Community Services Ltd</t>
  </si>
  <si>
    <t>Gilbert Care (Sunshine Coast) Pty. Ltd.</t>
  </si>
  <si>
    <t>Seventh-Day Adventist Care (Western Australia) Ltd</t>
  </si>
  <si>
    <t>Ocean Gardens (Inc)</t>
  </si>
  <si>
    <t>Australian Unity Retirement Living Management Pty Ltd</t>
  </si>
  <si>
    <t>Anglicare Tasmania Inc</t>
  </si>
  <si>
    <t>Carers Link Pty Ltd</t>
  </si>
  <si>
    <t>Stroud Community Lodge Inc</t>
  </si>
  <si>
    <t>Filipino Community Council of Victoria Inc</t>
  </si>
  <si>
    <t>Sunraysia Residential Services Inc</t>
  </si>
  <si>
    <t>Brightwater Care Group Limited</t>
  </si>
  <si>
    <t>NSW Home Support Services</t>
  </si>
  <si>
    <t>Australian Home Care Services Pty Ltd</t>
  </si>
  <si>
    <t>McLean Care Ltd</t>
  </si>
  <si>
    <t>TBG Senior Living Services Pty Ltd</t>
  </si>
  <si>
    <t>May Shaw Health Centre Inc</t>
  </si>
  <si>
    <t>Nhulundu Wooribah Indigenous Health Organisation Incorporated</t>
  </si>
  <si>
    <t>Dyirri-Bang-Gu Aboriginal Corporation</t>
  </si>
  <si>
    <t>Tripoli And Mena Association Limited</t>
  </si>
  <si>
    <t>Spectrum Migrant Resource Centre Inc</t>
  </si>
  <si>
    <t>Umbrella Multicultural Community Care Services Inc.</t>
  </si>
  <si>
    <t>Australian Greek Welfare Society Ltd</t>
  </si>
  <si>
    <t>Dutch Aged Care (Western Australia) Inc</t>
  </si>
  <si>
    <t>Livebetter Services Limited</t>
  </si>
  <si>
    <t>Chorus Australia Limited</t>
  </si>
  <si>
    <t>IT.SO.WEL. - Italian Social Welfare Organisation of Wollongong</t>
  </si>
  <si>
    <t>Westmont Aged Care Services Limited</t>
  </si>
  <si>
    <t>Carrington Centennial Care Limited</t>
  </si>
  <si>
    <t>Vasey RSL Care Ltd</t>
  </si>
  <si>
    <t>IBIS (No 3) Pty Ltd</t>
  </si>
  <si>
    <t>Royal District Nursing Service Limited</t>
  </si>
  <si>
    <t>Denmarlyn Pty Ltd</t>
  </si>
  <si>
    <t>Iris Aged Care Pty Ltd</t>
  </si>
  <si>
    <t>Justor Pty Limited</t>
  </si>
  <si>
    <t>Brotherhood of St Laurence</t>
  </si>
  <si>
    <t>Girudala Community Co-Operative Society Ltd</t>
  </si>
  <si>
    <t>HenderCare Pty Ltd</t>
  </si>
  <si>
    <t>Royal District Nursing Service of SA Incorporated</t>
  </si>
  <si>
    <t>RusCare Ltd</t>
  </si>
  <si>
    <t>Carealot Home Health Services Pty Ltd</t>
  </si>
  <si>
    <t>Calvary Community Care</t>
  </si>
  <si>
    <t>Allcare Nursing Services Pty Ltd</t>
  </si>
  <si>
    <t>Sunsouth Pty Ltd</t>
  </si>
  <si>
    <t>Alliance Health Services Group Pty Ltd</t>
  </si>
  <si>
    <t>Albany Community Care Centre Inc</t>
  </si>
  <si>
    <t>Federation of Polish Organisations in SA Inc</t>
  </si>
  <si>
    <t>Southern Cross Care (NSW &amp; ACT) Limited</t>
  </si>
  <si>
    <t>United-Spanish Latin American Welfare Centre Inc.</t>
  </si>
  <si>
    <t>Respect Group Limited</t>
  </si>
  <si>
    <t>Multicultural Communities Council - Gold Coast Limited</t>
  </si>
  <si>
    <t>Mercy Services</t>
  </si>
  <si>
    <t>Trustees of Catholic Aged Care Sydney</t>
  </si>
  <si>
    <t>EACH</t>
  </si>
  <si>
    <t>The Uniting Church in Australia Property Trust (Q.)</t>
  </si>
  <si>
    <t>Serbian Orthodox Diocese Aged Care and Education Property Fund</t>
  </si>
  <si>
    <t>OzPol Services Pty Ltd</t>
  </si>
  <si>
    <t>Warwick Benevolent Society Inc</t>
  </si>
  <si>
    <t>Anglican Care</t>
  </si>
  <si>
    <t>Blackall Range Care Group Limited</t>
  </si>
  <si>
    <t>Lyndoch Living Limited</t>
  </si>
  <si>
    <t>Jesmond Aged Care Pty Ltd</t>
  </si>
  <si>
    <t>Indigo North Health Inc</t>
  </si>
  <si>
    <t>Primary Caring Pty Ltd</t>
  </si>
  <si>
    <t>Seasons Living Australia Pty Ltd</t>
  </si>
  <si>
    <t>Parkglen Friendly Society Limited</t>
  </si>
  <si>
    <t>Hunter Healthcare Group Pty Ltd</t>
  </si>
  <si>
    <t>Cuzeno RVM Pty Ltd</t>
  </si>
  <si>
    <t>Cootharinga North Queensland</t>
  </si>
  <si>
    <t>Country Home Advocacy Project Inc</t>
  </si>
  <si>
    <t>Finncare Incorporated</t>
  </si>
  <si>
    <t>Good Shepherd Lodge Ltd</t>
  </si>
  <si>
    <t>White Oak Home Care Services Pty Ltd</t>
  </si>
  <si>
    <t>Victorian Arabic Social Services Inc.</t>
  </si>
  <si>
    <t>Suncare Community Services Ltd</t>
  </si>
  <si>
    <t>Ashfield Baptist Homes Ltd</t>
  </si>
  <si>
    <t>All About Living LTD</t>
  </si>
  <si>
    <t>Home Nursing Group Pty Ltd</t>
  </si>
  <si>
    <t>Family Home Support Services Pty Ltd</t>
  </si>
  <si>
    <t>Resourceful Australian Indian Network Incorporated</t>
  </si>
  <si>
    <t>Rose Brown Pty Limited</t>
  </si>
  <si>
    <t>Gulgong Hostel Association Inc</t>
  </si>
  <si>
    <t>Kal'ang Respite Care Centre Aboriginal Corporation</t>
  </si>
  <si>
    <t>St Louis Community Care Packages Pty Ltd</t>
  </si>
  <si>
    <t>Group Homes Australia Pty Ltd</t>
  </si>
  <si>
    <t>Sunbury Community Health Centre</t>
  </si>
  <si>
    <t>Envigor Pty Limited</t>
  </si>
  <si>
    <t>Yass Valley Aged Care Limited</t>
  </si>
  <si>
    <t>Community Home Care Inc</t>
  </si>
  <si>
    <t>Better Connected Community Services Inc</t>
  </si>
  <si>
    <t>Decia Pty Limited</t>
  </si>
  <si>
    <t>Wendy's Home Care Pty Limited</t>
  </si>
  <si>
    <t>Stonefield Asset Pty Limited</t>
  </si>
  <si>
    <t>Regis Aged Care Pty Ltd</t>
  </si>
  <si>
    <t>MHA Care Limited</t>
  </si>
  <si>
    <t>Churches of Christ in Queensland</t>
  </si>
  <si>
    <t>UnitingSA Ltd</t>
  </si>
  <si>
    <t>Advance Diversity Services</t>
  </si>
  <si>
    <t>Lutheran Church of Australia - Queensland District</t>
  </si>
  <si>
    <t>Banksia Villages Ltd</t>
  </si>
  <si>
    <t>Barunga Village Incorporated</t>
  </si>
  <si>
    <t>Chung Wah Association</t>
  </si>
  <si>
    <t>Villa Maria Catholic Homes Limited</t>
  </si>
  <si>
    <t>The Salvation Army (Queensland) Property Trust</t>
  </si>
  <si>
    <t>ECH Inc</t>
  </si>
  <si>
    <t>Torbay Lifestyles and Care Limited</t>
  </si>
  <si>
    <t>Southcare Inc</t>
  </si>
  <si>
    <t>Uniting Communities Incorporated</t>
  </si>
  <si>
    <t>Bedingfeld Park Inc</t>
  </si>
  <si>
    <t>Sundale Ltd</t>
  </si>
  <si>
    <t>Companion Home Care Pty Ltd</t>
  </si>
  <si>
    <t>Warrigal Care</t>
  </si>
  <si>
    <t>The Presbyterian Church (New South Wales) Property Trust</t>
  </si>
  <si>
    <t>Greek Orthodox Community of St George Brisbane</t>
  </si>
  <si>
    <t>Toosey</t>
  </si>
  <si>
    <t>Port Stephens Veterans and Citizens Aged Care Ltd</t>
  </si>
  <si>
    <t>Our Lady of Consolation Aged Care &amp; Services Limited</t>
  </si>
  <si>
    <t>Elderly Australian Chinese Homes (NSW) Co-operative Limited</t>
  </si>
  <si>
    <t>Local Guardians Pty Ltd</t>
  </si>
  <si>
    <t>Royal Freemasons' Benevolent Institution</t>
  </si>
  <si>
    <t>3Bridges Community Limited</t>
  </si>
  <si>
    <t>Masajoda Pty Ltd</t>
  </si>
  <si>
    <t>Amber Aged Care Inc</t>
  </si>
  <si>
    <t>Lifebridge Australia Ltd</t>
  </si>
  <si>
    <t>The Carers' Phone Pty Ltd</t>
  </si>
  <si>
    <t>Collins &amp; Brown Pty Ltd</t>
  </si>
  <si>
    <t>Argent Nominees Pty Ltd</t>
  </si>
  <si>
    <t>West Australian Association of Polish Women Inc</t>
  </si>
  <si>
    <t>Direct Care (Australia) Pty Ltd</t>
  </si>
  <si>
    <t>BCD Community Care Inc</t>
  </si>
  <si>
    <t>Australian Chinese Community Association of New South Wales</t>
  </si>
  <si>
    <t>Coburg Aged Care Pty Ltd</t>
  </si>
  <si>
    <t>Share &amp; Care Community Services Group Incorporated</t>
  </si>
  <si>
    <t>Community Care Options Ltd</t>
  </si>
  <si>
    <t>CHC Home and Aged Care Pty Ltd</t>
  </si>
  <si>
    <t>Mutkin Residential and Community Care Indigenous Corporation</t>
  </si>
  <si>
    <t>Melville Cares Inc</t>
  </si>
  <si>
    <t>Torres Strait Home for the Aged Association Inc</t>
  </si>
  <si>
    <t>KinCare Health Services Pty Ltd</t>
  </si>
  <si>
    <t>Carexcell Community Care Pty Ltd</t>
  </si>
  <si>
    <t>Glasshouse Country Care Limited</t>
  </si>
  <si>
    <t>Muslim Care</t>
  </si>
  <si>
    <t>Anglican Community Services</t>
  </si>
  <si>
    <t>Croatian Ukrainian and Belarusian Aged Care Association of SA Incorporated</t>
  </si>
  <si>
    <t>Seniors Community Care Pty Ltd</t>
  </si>
  <si>
    <t>Murray Mallee Aged Care Group Inc</t>
  </si>
  <si>
    <t>The Corporation of the Synod of the Diocese of Brisbane</t>
  </si>
  <si>
    <t>St Luke's Care</t>
  </si>
  <si>
    <t>Yaandina Community Services Limited</t>
  </si>
  <si>
    <t>New Horizons Enterprises Limited</t>
  </si>
  <si>
    <t>RSL Care South Australia Incorporated</t>
  </si>
  <si>
    <t>RSL LifeCare Limited</t>
  </si>
  <si>
    <t>Southern Districts Support Association Incorporated</t>
  </si>
  <si>
    <t>Oxley Home Care Pty Ltd</t>
  </si>
  <si>
    <t>Wesley Community Services Limited</t>
  </si>
  <si>
    <t>Just Better Care Australia Pty Ltd</t>
  </si>
  <si>
    <t>Bayswater Extended Community Help Organisation Inc</t>
  </si>
  <si>
    <t>Deaf Services Limited</t>
  </si>
  <si>
    <t>West Coast Community Services Incorporated</t>
  </si>
  <si>
    <t>Community Gateway Limited</t>
  </si>
  <si>
    <t>Communify Queensland Inc</t>
  </si>
  <si>
    <t>Ryman Aged Care (Australia) Pty Ltd</t>
  </si>
  <si>
    <t>Subee Pty Limited</t>
  </si>
  <si>
    <t>Australian Regional and Remote Community Services Limited</t>
  </si>
  <si>
    <t>Your Aged Care at Home Ltd</t>
  </si>
  <si>
    <t>Village Glen Flexicare Pty Ltd</t>
  </si>
  <si>
    <t>Gippsland Care Services Pty Ltd</t>
  </si>
  <si>
    <t>Institute for Urban Indigenous Health Ltd</t>
  </si>
  <si>
    <t>Desilva Enterprises Pty Ltd</t>
  </si>
  <si>
    <t>Gallipoli Health Services Limited</t>
  </si>
  <si>
    <t>Chester Hill Neighbourhood Centre Inc</t>
  </si>
  <si>
    <t>Community Options Incorporated</t>
  </si>
  <si>
    <t>Melbar Pty Ltd</t>
  </si>
  <si>
    <t>CASS Care Limited</t>
  </si>
  <si>
    <t>Canterbury City Community Centre Inc</t>
  </si>
  <si>
    <t>Transcare Hunter Limited</t>
  </si>
  <si>
    <t>Mercy Community Services SEQ Limited</t>
  </si>
  <si>
    <t>Biripi Aboriginal Corporation Medical Service</t>
  </si>
  <si>
    <t>Amana Living Incorporated</t>
  </si>
  <si>
    <t>DGB Group Pty Ltd</t>
  </si>
  <si>
    <t>Quest Employment Solutions Pty Ltd</t>
  </si>
  <si>
    <t>Staffing Options for Community Services Pty Ltd</t>
  </si>
  <si>
    <t>Burswood Care Pty Ltd</t>
  </si>
  <si>
    <t>Hoori Group Pty Ltd</t>
  </si>
  <si>
    <t>Reliable Hands Community Care Services Pty Ltd</t>
  </si>
  <si>
    <t>Dedicated Carers Pty Limited</t>
  </si>
  <si>
    <t>The Aboriginal Elders and Community Care Services Incorporated</t>
  </si>
  <si>
    <t>Home Assistance and Regional Transport Services Incorporated</t>
  </si>
  <si>
    <t>Tabulam &amp; Templer Homes for the Aged Inc</t>
  </si>
  <si>
    <t>ARK Investment Group Pty Ltd</t>
  </si>
  <si>
    <t>The Hub Family Medical Centre Pty Ltd</t>
  </si>
  <si>
    <t>Staffball Pty Limited</t>
  </si>
  <si>
    <t>Trilogy Care Pty Ltd</t>
  </si>
  <si>
    <t>Nandebri Home Nursing Pty Ltd</t>
  </si>
  <si>
    <t>Rose Aged Care Service Pty Ltd</t>
  </si>
  <si>
    <t>MKare Pty Ltd</t>
  </si>
  <si>
    <t>Accessible Diversity Services Initiative Limited</t>
  </si>
  <si>
    <t>Holdsworth Community Ltd</t>
  </si>
  <si>
    <t>Manning Support Services Incorporated</t>
  </si>
  <si>
    <t>Yellowbridge QLD Ltd</t>
  </si>
  <si>
    <t>Morcare Services Pty Ltd</t>
  </si>
  <si>
    <t>SCC Health Pty Limited</t>
  </si>
  <si>
    <t>AUSTRALIAN NURSING AND TRAINING SERVICES PTY LTD</t>
  </si>
  <si>
    <t>MY FLEX HEALTH SERVICES PTY LTD</t>
  </si>
  <si>
    <t>Liberty Community Connect Inc.</t>
  </si>
  <si>
    <t>North and West Remote Health Limited</t>
  </si>
  <si>
    <t>Freedom Home Care Tasmania</t>
  </si>
  <si>
    <t>Aveo Home Care Services Pty Ltd</t>
  </si>
  <si>
    <t>MILANG AND DISTRICT COMMUNITY ASSOCIATION INCORPORATED</t>
  </si>
  <si>
    <t>Ads Care Pty. Ltd.</t>
  </si>
  <si>
    <t>Advanced Care Australia Pty Ltd</t>
  </si>
  <si>
    <t>ACTION ON DISABILITY WITHIN ETHNIC COMMUNITIES INC</t>
  </si>
  <si>
    <t>The Corporation of the Trustees of the Roman Catholic Archdiocese of Brisbane</t>
  </si>
  <si>
    <t>Trustees of the Roman Catholic Church for the Archdiocese of Canberra and Goulburn as Trustees for Chancery Office</t>
  </si>
  <si>
    <t>Beaumont Care (Holdings) Pty Ltd</t>
  </si>
  <si>
    <t>Empower Home Care Pty Ltd</t>
  </si>
  <si>
    <t>Relative Care Home Support Services Pty Ltd</t>
  </si>
  <si>
    <t>Kare Seniors Pty ltd</t>
  </si>
  <si>
    <t>JFU Job Seek Pty Ltd</t>
  </si>
  <si>
    <t>Austa Care Pty Ltd</t>
  </si>
  <si>
    <t>Bannister Technical Pty Limited</t>
  </si>
  <si>
    <t>Jessica Education Centre Pty Ltd</t>
  </si>
  <si>
    <t>Loyal Care Pty Ltd</t>
  </si>
  <si>
    <t>Burmese Community Development Collaboration (BCDC)</t>
  </si>
  <si>
    <t>Core Community Services Limited</t>
  </si>
  <si>
    <t>St Basil's Homes</t>
  </si>
  <si>
    <t>Southern Cross Care (Broken Hill) Ltd</t>
  </si>
  <si>
    <t>Christadelphian Welfare Association (Vic) Inc</t>
  </si>
  <si>
    <t>HammondCare</t>
  </si>
  <si>
    <t>The Frank Whiddon Masonic Homes of New South Wales</t>
  </si>
  <si>
    <t>The Chinese Fraternity Association of Queensland Inc</t>
  </si>
  <si>
    <t>Catholic Homes Incorporated</t>
  </si>
  <si>
    <t>Lutheran Aged Care Albury</t>
  </si>
  <si>
    <t>Forest View Childers Inc</t>
  </si>
  <si>
    <t>The Riverview Residence Collie (Inc)</t>
  </si>
  <si>
    <t>MiCare Ltd</t>
  </si>
  <si>
    <t>North Eastern Community Hospital Incorporated</t>
  </si>
  <si>
    <t>Reliant Health Care Pty Ltd</t>
  </si>
  <si>
    <t>Illawarra Retirement Trust</t>
  </si>
  <si>
    <t>HomeCare South Brisbane Pty Ltd</t>
  </si>
  <si>
    <t>MALA'LA HEALTH SERVICE ABORIGINAL CORPORATION</t>
  </si>
  <si>
    <t>Gladstone Community Linking Agency Inc</t>
  </si>
  <si>
    <t>JAVAS Care Pty Ltd</t>
  </si>
  <si>
    <t>Olive Tree Home Care Pty Ltd</t>
  </si>
  <si>
    <t>Angels in Aprons Pty Ltd</t>
  </si>
  <si>
    <t>Haisey Home Care Service Pty Ltd</t>
  </si>
  <si>
    <t>New Home Care Pty Ltd</t>
  </si>
  <si>
    <t>Australian Unity Home Care Service Pty Ltd</t>
  </si>
  <si>
    <t>Italian Benevolent Foundation SA Inc</t>
  </si>
  <si>
    <t>JBC Brisbane North Pty Ltd</t>
  </si>
  <si>
    <t>Great Care Pty Ltd</t>
  </si>
  <si>
    <t>Pearl Home Care Pty Ltd</t>
  </si>
  <si>
    <t>Southern Cross Care (SA NT &amp; VIC) Incorporated</t>
  </si>
  <si>
    <t>Polish Community Council of Victoria Inc</t>
  </si>
  <si>
    <t>LTC Care Services Pty Ltd</t>
  </si>
  <si>
    <t>Melbcarlton Family Day Care Pty Ltd</t>
  </si>
  <si>
    <t>Alcyone Care Pty Ltd</t>
  </si>
  <si>
    <t>The Co-operative Life Limited</t>
  </si>
  <si>
    <t>Jatoch Pty Ltd</t>
  </si>
  <si>
    <t>Focused Care (WA) Pty Ltd</t>
  </si>
  <si>
    <t>Accept Caregroup Pty Ltd</t>
  </si>
  <si>
    <t>Footprints Community Limited</t>
  </si>
  <si>
    <t>Continuum Care Australia Pty. Ltd.</t>
  </si>
  <si>
    <t>Kindi Capers Pty Ltd</t>
  </si>
  <si>
    <t>Ku-Ring-Gai Neighbourhood Centre Inc</t>
  </si>
  <si>
    <t>Bay &amp; Basin Community Resources Limited (BCR Communities)</t>
  </si>
  <si>
    <t>Aunty Grace Clients Pty Ltd</t>
  </si>
  <si>
    <t>LEADING STAFF PTY LTD</t>
  </si>
  <si>
    <t>1st Care Community Pty Ltd</t>
  </si>
  <si>
    <t>Multicultural Communities Council of Illawarra Limited</t>
  </si>
  <si>
    <t>Ezyas@Home Pty Ltd</t>
  </si>
  <si>
    <t>A &amp; V Meyers Pty Ltd</t>
  </si>
  <si>
    <t>Livable Limited</t>
  </si>
  <si>
    <t>Riverina Continence Advisory Service Pty Ltd</t>
  </si>
  <si>
    <t>Dementia Venture Pty Ltd</t>
  </si>
  <si>
    <t>Southern Highlands Home Care Pty Ltd</t>
  </si>
  <si>
    <t>Focused Health Care Pty Ltd</t>
  </si>
  <si>
    <t>Endeavor In Home Care Pty Ltd</t>
  </si>
  <si>
    <t>EPIS Incorporated</t>
  </si>
  <si>
    <t>Gemfields Community Support Association Inc</t>
  </si>
  <si>
    <t>SBcare Incorporated</t>
  </si>
  <si>
    <t>DPV Health Ltd</t>
  </si>
  <si>
    <t>Beata Homecare Pty Ltd</t>
  </si>
  <si>
    <t>Six Star Home &amp; Community Care Pty Ltd</t>
  </si>
  <si>
    <t>Faulkners Handy Helpers Pty Ltd</t>
  </si>
  <si>
    <t>Dementia Caring Australia Pty Ltd</t>
  </si>
  <si>
    <t>Country Mile Home Care Pty Ltd</t>
  </si>
  <si>
    <t>SUMAC (Vic) Pty Ltd</t>
  </si>
  <si>
    <t>Morrissey Homestead Incorporated</t>
  </si>
  <si>
    <t>Batra's Home and Health Pty Ltd</t>
  </si>
  <si>
    <t>Elderly Home Care Solutions Pty Ltd</t>
  </si>
  <si>
    <t>CPE Link Pty Ltd</t>
  </si>
  <si>
    <t>GOLD STAR HOME CARE AND COMMUNITY SERVICES PTY LTD</t>
  </si>
  <si>
    <t>Daughterly Care Community Services Limited</t>
  </si>
  <si>
    <t>Wise Choice In Home Care Pty Ltd</t>
  </si>
  <si>
    <t>Alara QLD Limited</t>
  </si>
  <si>
    <t>Prestige Inhome Care Pty Ltd</t>
  </si>
  <si>
    <t>Inhome Care SA Pty Ltd</t>
  </si>
  <si>
    <t>Yours In Caring Pty Ltd</t>
  </si>
  <si>
    <t>The Ethnic Communities Council of Queensland Limited</t>
  </si>
  <si>
    <t>Long &amp; Stamps Pty Ltd</t>
  </si>
  <si>
    <t>Neighbourhood Central Limited</t>
  </si>
  <si>
    <t>Bismatro Pty Ltd</t>
  </si>
  <si>
    <t>Senior Care Group Pty Ltd</t>
  </si>
  <si>
    <t>Focus Care Australia Pty Ltd</t>
  </si>
  <si>
    <t>New Age Community Services Pty Ltd</t>
  </si>
  <si>
    <t>Home at Heart Pty Ltd</t>
  </si>
  <si>
    <t>Southern Cross Care (WA) Inc</t>
  </si>
  <si>
    <t>Raykay Pty Ltd</t>
  </si>
  <si>
    <t>Star Health Group Limited</t>
  </si>
  <si>
    <t>Australian Total Health Care Solution Pty Ltd</t>
  </si>
  <si>
    <t>Careways Community Ltd</t>
  </si>
  <si>
    <t>Prosperous S&amp;G Pty Ltd</t>
  </si>
  <si>
    <t>Rescare Podiatrists Pty Ltd</t>
  </si>
  <si>
    <t>Jewish Community Services Incorporated</t>
  </si>
  <si>
    <t>Ten Years Younger Home Care Pty Ltd</t>
  </si>
  <si>
    <t>Sabine's Home Care Services Pty Ltd</t>
  </si>
  <si>
    <t>Circular Head Aboriginal Corporation</t>
  </si>
  <si>
    <t>Godrich Health Care Pty Ltd</t>
  </si>
  <si>
    <t>Latitude Care Pty Ltd</t>
  </si>
  <si>
    <t>Oiy Pty Ltd</t>
  </si>
  <si>
    <t>Harvey Health and Community Services Group (Inc)</t>
  </si>
  <si>
    <t>Baldwin Care Group Services Pty Ltd</t>
  </si>
  <si>
    <t>Wagga Wagga Meals on Wheels Inc</t>
  </si>
  <si>
    <t>Infinity Home Care Pty Ltd</t>
  </si>
  <si>
    <t>Italian Australian Welfare Association (Granite Belt) Inc</t>
  </si>
  <si>
    <t>New Aged Care Pty Ltd</t>
  </si>
  <si>
    <t>Sue's Home Care Nursing Service Pty Limited</t>
  </si>
  <si>
    <t>Future Life Care Pty Ltd</t>
  </si>
  <si>
    <t>Lana &amp; Terry Beyond Care Pty Ltd</t>
  </si>
  <si>
    <t>Jaldha Home Care Service Pty Ltd</t>
  </si>
  <si>
    <t>Infinity QCare Pty. Ltd.</t>
  </si>
  <si>
    <t>Start Nursing Services Pty Ltd</t>
  </si>
  <si>
    <t>Care Norfolk Inc.</t>
  </si>
  <si>
    <t>Wali Partners Pty Ltd</t>
  </si>
  <si>
    <t>Rural Lifestyle Options Australia Ltd</t>
  </si>
  <si>
    <t>Sawinaro Pty Ltd</t>
  </si>
  <si>
    <t>Queen Victoria Home Inc</t>
  </si>
  <si>
    <t>Futurecare Group Pty Ltd</t>
  </si>
  <si>
    <t>Australian Migrant Resource Centre Incorporated</t>
  </si>
  <si>
    <t>Chinese Welfare Services of South Australia Inc</t>
  </si>
  <si>
    <t>CNA Group Pty Ltd</t>
  </si>
  <si>
    <t>Burnie Brae Ltd</t>
  </si>
  <si>
    <t>Ideally Pty Ltd</t>
  </si>
  <si>
    <t>Always There - Essential Care Pty Ltd</t>
  </si>
  <si>
    <t>Yellow Door Care Pty Ltd</t>
  </si>
  <si>
    <t>Magnetic Island Community Care Association Inc</t>
  </si>
  <si>
    <t>Community Support Incorporated</t>
  </si>
  <si>
    <t>Mosel Williams Care Pty Ltd</t>
  </si>
  <si>
    <t>Farris Care Services Pty Ltd</t>
  </si>
  <si>
    <t>FiveGoodFriends Pty Ltd</t>
  </si>
  <si>
    <t>Choice Community Care Pty Ltd</t>
  </si>
  <si>
    <t>KompleteCare Community and Home Care</t>
  </si>
  <si>
    <t>Comfort Disability and Aged Home Care Services Pty Ltd</t>
  </si>
  <si>
    <t>Guardian Healthcare Services Pty Ltd</t>
  </si>
  <si>
    <t>Ei Care Pty Ltd</t>
  </si>
  <si>
    <t>The Butler Canberra</t>
  </si>
  <si>
    <t>Prestige Linx Pty Ltd</t>
  </si>
  <si>
    <t>Inclusive Home Care Pty Ltd</t>
  </si>
  <si>
    <t>Tenterfield Total Care &amp; Transport Inc</t>
  </si>
  <si>
    <t>Peel Community Care Inc</t>
  </si>
  <si>
    <t>FNQ Independent Living Support Association Inc</t>
  </si>
  <si>
    <t>South Eastern Community Connect Incorporated</t>
  </si>
  <si>
    <t>Batson Group Pty Ltd</t>
  </si>
  <si>
    <t>Retire Australia Care and Services Pty Ltd</t>
  </si>
  <si>
    <t>Apollo Care Operations Pty Ltd</t>
  </si>
  <si>
    <t>FJWR Pty Ltd</t>
  </si>
  <si>
    <t>Care Companions (Monash) Pty Ltd</t>
  </si>
  <si>
    <t>Comfort Care Group Pty Ltd</t>
  </si>
  <si>
    <t>Karingal St Laurence Limited</t>
  </si>
  <si>
    <t>Amaroo Care Services Inc</t>
  </si>
  <si>
    <t>Jim's Home Care Pty Ltd</t>
  </si>
  <si>
    <t>McKenzie Carrick Pty Ltd</t>
  </si>
  <si>
    <t>Migrant Resource Centre North West Region Inc</t>
  </si>
  <si>
    <t>Supreme Care Pty Ltd</t>
  </si>
  <si>
    <t>BKV Aged Care Pty Ltd</t>
  </si>
  <si>
    <t>Lomman Waigh Enterprises Pty Ltd</t>
  </si>
  <si>
    <t>Absolute Care and Health Pty Ltd</t>
  </si>
  <si>
    <t>OSAN Ability Assist Pty Ltd</t>
  </si>
  <si>
    <t>HCA Corporate Health Pty Ltd</t>
  </si>
  <si>
    <t>Inspired Aged Care Services Pty Ltd</t>
  </si>
  <si>
    <t>Amberlie Pty Limited</t>
  </si>
  <si>
    <t>Platinum Healthcare Group Pty Ltd</t>
  </si>
  <si>
    <t>Comfort Care Services Pty Ltd</t>
  </si>
  <si>
    <t>Uniting Church Homes</t>
  </si>
  <si>
    <t>My Care Solution Pty Ltd</t>
  </si>
  <si>
    <t>Merrie Family Pty Ltd</t>
  </si>
  <si>
    <t>Moylan Care Group Pty Ltd</t>
  </si>
  <si>
    <t>Mayflower Brighton</t>
  </si>
  <si>
    <t>Sri Om Foundation Limited</t>
  </si>
  <si>
    <t>Progressive Home Care Pty Ltd</t>
  </si>
  <si>
    <t>Westend Management Australia Pty Ltd</t>
  </si>
  <si>
    <t>D.E.G Pty Ltd</t>
  </si>
  <si>
    <t>Fresh Fields Aged Care Pty Ltd</t>
  </si>
  <si>
    <t>Multicultural Services Centre of Western Australia</t>
  </si>
  <si>
    <t>JACNY Pty Ltd</t>
  </si>
  <si>
    <t>Community Home Care Pty Ltd</t>
  </si>
  <si>
    <t>ARMIA HEALING THE INCURABLES PTY LTD</t>
  </si>
  <si>
    <t>People First Healthcare Pty Limited</t>
  </si>
  <si>
    <t>Just Healthcare Pty Ltd trading As Tashacare Australia</t>
  </si>
  <si>
    <t>AHC Care Services Pty Ltd</t>
  </si>
  <si>
    <t>Auslink Exports Pty Ltd</t>
  </si>
  <si>
    <t>Quambie Park Waroona (Inc)</t>
  </si>
  <si>
    <t>BEAUCARE INC</t>
  </si>
  <si>
    <t>Comm Care Pty Ltd</t>
  </si>
  <si>
    <t>CAPAH Multicultural Association Incorporated</t>
  </si>
  <si>
    <t>Caring Approach Pty Ltd</t>
  </si>
  <si>
    <t>The Salvation Army (NSW) Property Trust</t>
  </si>
  <si>
    <t>Glenview Community Services Inc</t>
  </si>
  <si>
    <t>Texplore Pty Ltd</t>
  </si>
  <si>
    <t>St Agnes' Care &amp; Lifestyle</t>
  </si>
  <si>
    <t>James Brown Memorial Trust</t>
  </si>
  <si>
    <t>Newcastle and Hunter Community Health Pty Ltd</t>
  </si>
  <si>
    <t>Care Services Australia Limited</t>
  </si>
  <si>
    <t>Vitalis Health and Home Care Pty Ltd</t>
  </si>
  <si>
    <t>Ozcare</t>
  </si>
  <si>
    <t>Companions in Care Pty Ltd</t>
  </si>
  <si>
    <t>Omnicare Alliance Ltd</t>
  </si>
  <si>
    <t>McCarney Enterprises Pty Ltd</t>
  </si>
  <si>
    <t>Lutheran Homes Group Incorporated</t>
  </si>
  <si>
    <t>Ingham Parents Support Group Inc</t>
  </si>
  <si>
    <t>Desjan Pty Ltd</t>
  </si>
  <si>
    <t>Victorian Homecare Services</t>
  </si>
  <si>
    <t>Vitality Club Pty Ltd</t>
  </si>
  <si>
    <t>Gratis Home Care Pty Ltd</t>
  </si>
  <si>
    <t>LDK AP Pty Ltd</t>
  </si>
  <si>
    <t>Uniting Agewell Limited</t>
  </si>
  <si>
    <t>MECWA</t>
  </si>
  <si>
    <t>Mt Gravatt Community Centre Inc</t>
  </si>
  <si>
    <t>Blue Cross Community Care Services Group Pty Ltd</t>
  </si>
  <si>
    <t>Alpha Omega Aged Care Pty Ltd</t>
  </si>
  <si>
    <t>Curatura Pty Ltd</t>
  </si>
  <si>
    <t>Goodwin Aged Care Services Limited</t>
  </si>
  <si>
    <t>Bucketts Way Neighbourhood Group Incorporated</t>
  </si>
  <si>
    <t>The Baptist Union of Queensland</t>
  </si>
  <si>
    <t>Quantum Care Services Pty Ltd</t>
  </si>
  <si>
    <t>The Village Home Care Services Pty Ltd</t>
  </si>
  <si>
    <t>Australian Korean Welfare Association Ltd</t>
  </si>
  <si>
    <t>Atticus Health Pty Ltd</t>
  </si>
  <si>
    <t>Cooinda Coonabarabran Ltd</t>
  </si>
  <si>
    <t>Sensible Care Pty Ltd</t>
  </si>
  <si>
    <t>Bungree Aboriginal Association Limited</t>
  </si>
  <si>
    <t>Hayee Aged Care Services Pty Ltd</t>
  </si>
  <si>
    <t>Self Managed Support Pty Ltd</t>
  </si>
  <si>
    <t>My Guardian Group Pty Ltd</t>
  </si>
  <si>
    <t>Jemima J Pty Ltd</t>
  </si>
  <si>
    <t>Royalty Scope Pty Ltd</t>
  </si>
  <si>
    <t>SereneCare Pty Ltd</t>
  </si>
  <si>
    <t>Holicare Pty Ltd</t>
  </si>
  <si>
    <t>New Care Services Ltd</t>
  </si>
  <si>
    <t>Russian Ethnic Representative Council of Vic Inc</t>
  </si>
  <si>
    <t>Ardent Care Services Pty Ltd</t>
  </si>
  <si>
    <t>Galaxy Aged Care Services Pty Ltd</t>
  </si>
  <si>
    <t>Anglican Aged Care Services Group</t>
  </si>
  <si>
    <t>Enhance Supports and Services Pty Ltd</t>
  </si>
  <si>
    <t>G &amp; G Healthcare Pty Ltd</t>
  </si>
  <si>
    <t>Sunrise Home Care Pty Ltd</t>
  </si>
  <si>
    <t>Brightcare Support Pty Ltd</t>
  </si>
  <si>
    <t>TransitCare Limited</t>
  </si>
  <si>
    <t>Living Waters Aged Care Pty Ltd</t>
  </si>
  <si>
    <t>The Old Colonists' Association of Victoria</t>
  </si>
  <si>
    <t>Morshead Home For Veterans and Other Aged Persons Limited</t>
  </si>
  <si>
    <t>Christadelphian Homes Limited</t>
  </si>
  <si>
    <t>Sixth Eastway Pty Ltd</t>
  </si>
  <si>
    <t>Coffs Harbour Legacy Welfare Fund</t>
  </si>
  <si>
    <t>Ejaz Nominees Pty Ltd</t>
  </si>
  <si>
    <t>Fitzgerald Memorial Aged Care Facility Limited</t>
  </si>
  <si>
    <t>The Mary Ogilvy Homes Society</t>
  </si>
  <si>
    <t>St Basil's Homes for the Aged in South Australia (Vasileias) Inc</t>
  </si>
  <si>
    <t>Arete Health Care (Lansdowne) Pty Limited</t>
  </si>
  <si>
    <t>Boneham Aged Care Services Incorporated</t>
  </si>
  <si>
    <t>Ashford Ageing Care Facility Inc</t>
  </si>
  <si>
    <t>Eldercare Australia Ltd</t>
  </si>
  <si>
    <t>Moulamein Retirement Village Inc</t>
  </si>
  <si>
    <t>Emmy Monash Aged Care Inc</t>
  </si>
  <si>
    <t>Hay Senior Citizens Association Incorporated</t>
  </si>
  <si>
    <t>Clendon Care Pty Ltd</t>
  </si>
  <si>
    <t>Melaleuca Home for the Aged Inc</t>
  </si>
  <si>
    <t>St Louis Nursing Home Pty Ltd</t>
  </si>
  <si>
    <t>Cootamundra Health Care Co-operative Limited</t>
  </si>
  <si>
    <t>Great Oaks Pty Ltd</t>
  </si>
  <si>
    <t>Touriandi Limited</t>
  </si>
  <si>
    <t>Coptic Village Hostel Inc</t>
  </si>
  <si>
    <t>Phillip House Nursing Home Pty Ltd</t>
  </si>
  <si>
    <t>L P Rositano &amp; M Rositano &amp; R M Rositano and S P Rositano</t>
  </si>
  <si>
    <t>Johnson Village Services Pty Ltd</t>
  </si>
  <si>
    <t>The Willows Private Nursing Home Pty Ltd</t>
  </si>
  <si>
    <t>Lachlan Lodge Inc</t>
  </si>
  <si>
    <t>Panaghia Myrtidiotissa Limited</t>
  </si>
  <si>
    <t>Waratah Respite Centre (Mid North Coast) Inc</t>
  </si>
  <si>
    <t>Great Lakes Aged &amp; Invalid Care Association Ltd</t>
  </si>
  <si>
    <t>Linbrell Pty Ltd</t>
  </si>
  <si>
    <t>Dunbar Homes Incorporated</t>
  </si>
  <si>
    <t>The Dalby and District Aged Persons' Homes Association</t>
  </si>
  <si>
    <t>Coburg Home for the Aged Inc</t>
  </si>
  <si>
    <t>Glenn-Craig Villages Pty Ltd</t>
  </si>
  <si>
    <t>The Trustees of the Sisters of Our Lady of China</t>
  </si>
  <si>
    <t>Aegis Aged Care Shoalwater Pty Ltd</t>
  </si>
  <si>
    <t>Edgarley Home Inc</t>
  </si>
  <si>
    <t>Meercroft Care Inc</t>
  </si>
  <si>
    <t>Victorian Elderly Chinese Welfare Society Inc</t>
  </si>
  <si>
    <t>Cooinda Court Aged Care Limited</t>
  </si>
  <si>
    <t>The Russian Benevolent Association for Homes for the Aged</t>
  </si>
  <si>
    <t>Mid Murray Homes for the Aged Inc</t>
  </si>
  <si>
    <t>Samkay Health Pty Ltd</t>
  </si>
  <si>
    <t>WALARA INCORPORATED</t>
  </si>
  <si>
    <t>Lions Haven for the Aged Limited</t>
  </si>
  <si>
    <t>Tanunda Lutheran Home Inc</t>
  </si>
  <si>
    <t>Lakeside Hostel Pty Ltd</t>
  </si>
  <si>
    <t>Aberlea Inc</t>
  </si>
  <si>
    <t>Christian Brethren Community Services</t>
  </si>
  <si>
    <t>Three Tree Lodge Lithgow Limited</t>
  </si>
  <si>
    <t>K N H Nominees Pty Ltd</t>
  </si>
  <si>
    <t>Bupa Aged Care Australia Pty Ltd</t>
  </si>
  <si>
    <t>Beauaraba Living Pittsworth Ltd</t>
  </si>
  <si>
    <t>Aged Care Group Pty Ltd</t>
  </si>
  <si>
    <t>Casson Homes Incorporated</t>
  </si>
  <si>
    <t>Halenvy Pty Limited</t>
  </si>
  <si>
    <t>Australian-Croatian Cardinal Stepinac Association Limited</t>
  </si>
  <si>
    <t>Regis Group Pty Ltd</t>
  </si>
  <si>
    <t>Association for Christian Senior Citizens Homes WA Inc</t>
  </si>
  <si>
    <t>Donwood Community Aged Care Services Inc</t>
  </si>
  <si>
    <t>Johnson-Goodwin Memorial Homes</t>
  </si>
  <si>
    <t>Booroongen Djugun Limited</t>
  </si>
  <si>
    <t>Fremantle Italian Aged Persons Service Association</t>
  </si>
  <si>
    <t>Taralga Retirement Village Incorporated</t>
  </si>
  <si>
    <t>Moyola Aged Care Incorporated</t>
  </si>
  <si>
    <t>Carrington Aged Care Facility Pty Ltd</t>
  </si>
  <si>
    <t>Twilight House</t>
  </si>
  <si>
    <t>Manly Vale Nursing Home Pty Ltd</t>
  </si>
  <si>
    <t>Sandra Pty Ltd</t>
  </si>
  <si>
    <t>Murravale Retirement Home Ltd</t>
  </si>
  <si>
    <t>Korlim Pty Ltd</t>
  </si>
  <si>
    <t>Kurrajong and District Hospital Society Inc</t>
  </si>
  <si>
    <t>The Deniliquin Nursing Home Foundation Ltd</t>
  </si>
  <si>
    <t>Elderly Chinese Home Inc</t>
  </si>
  <si>
    <t>Adria Village Limited</t>
  </si>
  <si>
    <t>Shalimah Aust Pty Ltd</t>
  </si>
  <si>
    <t>Aegis Aged Care Group Pty Ltd</t>
  </si>
  <si>
    <t>Murray Haven Homes Limited</t>
  </si>
  <si>
    <t>Garden View Aged Care Pty Ltd</t>
  </si>
  <si>
    <t>RFBI Concord Community Village</t>
  </si>
  <si>
    <t>Kanandah Retirement Ltd</t>
  </si>
  <si>
    <t>Stelcom Pty Limited</t>
  </si>
  <si>
    <t>Woy Woy Community Aged Care Ltd</t>
  </si>
  <si>
    <t>Shire of Wanneroo Aged Persons Homes Trust Inc</t>
  </si>
  <si>
    <t>Bridgeast Pty Ltd</t>
  </si>
  <si>
    <t>Huntingdon Nursing Home Pty Ltd</t>
  </si>
  <si>
    <t>Phillip Island Homes for the Aged Association Inc</t>
  </si>
  <si>
    <t>Resthaven Age Care Facility Pty Ltd</t>
  </si>
  <si>
    <t>North Sydney Retirement Trust</t>
  </si>
  <si>
    <t>Killarney Memorial Aged Care Ltd</t>
  </si>
  <si>
    <t>Willshire Pty Ltd</t>
  </si>
  <si>
    <t>Association for Christian Senior Citizens Homes Inc</t>
  </si>
  <si>
    <t>Havilah Hostel Inc</t>
  </si>
  <si>
    <t>Christadelphian Care Services (SA) Incorporated</t>
  </si>
  <si>
    <t>The Trustees of the Maronite Sisters of The Holy Family</t>
  </si>
  <si>
    <t>Wickro Pty Ltd</t>
  </si>
  <si>
    <t>Juliana Village Association Ltd</t>
  </si>
  <si>
    <t>Barraba and District Retirement Homes Association Incorporated</t>
  </si>
  <si>
    <t>Heyfield Hospital Incorporated</t>
  </si>
  <si>
    <t>Wommin Bay Hostels Ltd</t>
  </si>
  <si>
    <t>St Elizabeth Home</t>
  </si>
  <si>
    <t>Broadmeadows Turkish Islamic Society Inc</t>
  </si>
  <si>
    <t>Curtin Heritage Living Inc.</t>
  </si>
  <si>
    <t>Hillview Bunyip Aged Care Inc</t>
  </si>
  <si>
    <t>Winchelsea Hostel &amp; Nursing Home Society</t>
  </si>
  <si>
    <t>Arcanola Pty Ltd</t>
  </si>
  <si>
    <t>Warrina Homes Inc</t>
  </si>
  <si>
    <t>Salisbury Private Nursing Home Pty Ltd</t>
  </si>
  <si>
    <t>Superior Care Group Pty Ltd</t>
  </si>
  <si>
    <t>Koonambil Aged Care Ltd</t>
  </si>
  <si>
    <t>St Catherine's Hostel Wangaratta Inc</t>
  </si>
  <si>
    <t>Quirindi Care Services Limited</t>
  </si>
  <si>
    <t>Prom Country Aged Care Inc</t>
  </si>
  <si>
    <t>Genista Nursing Home Pty Ltd</t>
  </si>
  <si>
    <t>Naracoorte Home for the Aged Inc</t>
  </si>
  <si>
    <t>Doutta Galla Aged Services Ltd</t>
  </si>
  <si>
    <t>Pathways Aged Care Pty Limited</t>
  </si>
  <si>
    <t>Air Force Association (Western Australian Division) Incorporated</t>
  </si>
  <si>
    <t>Norsan Pty Ltd</t>
  </si>
  <si>
    <t>Free Reformed Retirement Village Association Inc</t>
  </si>
  <si>
    <t>The Pioneers Lodge Limited</t>
  </si>
  <si>
    <t>Georjose Pty Ltd</t>
  </si>
  <si>
    <t>Orana Gardens Ltd</t>
  </si>
  <si>
    <t>Eyre Peninsula Old Folks Home Inc</t>
  </si>
  <si>
    <t>Budumu Pty Ltd</t>
  </si>
  <si>
    <t>Sisters of St Paul de Chartres Australia</t>
  </si>
  <si>
    <t>Allambie Heights Village Ltd</t>
  </si>
  <si>
    <t>Pinaroo Roma Inc</t>
  </si>
  <si>
    <t>John Curtin Aged Care Inc</t>
  </si>
  <si>
    <t>Dalrymple Villa Inc</t>
  </si>
  <si>
    <t>Rasko Holdings Pty Ltd</t>
  </si>
  <si>
    <t>Regents Garden Lake Joondalup Pty Ltd</t>
  </si>
  <si>
    <t>ALINEA INC.</t>
  </si>
  <si>
    <t>Tandara Lodge Community Care Inc</t>
  </si>
  <si>
    <t>Bentley-Wood Pty Ltd</t>
  </si>
  <si>
    <t>Oreison Pty Ltd</t>
  </si>
  <si>
    <t>SWIAA Limited</t>
  </si>
  <si>
    <t>Trinity Aged Care Pty Ltd</t>
  </si>
  <si>
    <t>Western Residential Aged Care Pty Ltd</t>
  </si>
  <si>
    <t>The Renton Family Trust No. 1</t>
  </si>
  <si>
    <t>Maranatha House</t>
  </si>
  <si>
    <t>TLC Whittlesea Pty Ltd</t>
  </si>
  <si>
    <t>TLC Melbourne Pty Ltd</t>
  </si>
  <si>
    <t>Rural Care Australia Ltd</t>
  </si>
  <si>
    <t>Greenwood Manor Pty Ltd</t>
  </si>
  <si>
    <t>The Nazareth Lutheran Church of South Brisbane</t>
  </si>
  <si>
    <t>Pakenham &amp; District Hospital Inc</t>
  </si>
  <si>
    <t>Peninsula Palms Aged and Community Services Limited</t>
  </si>
  <si>
    <t>Cedar Place Aged Care Facility Limited</t>
  </si>
  <si>
    <t>Nightbreeze Pty Ltd</t>
  </si>
  <si>
    <t>Tocumwal Lions Community Hostel Limited</t>
  </si>
  <si>
    <t>The Sisters of Our Lady of China Health Care Pty Ltd</t>
  </si>
  <si>
    <t>IBIS (No 2) Pty Ltd</t>
  </si>
  <si>
    <t>Calvary Retirement Communities Limited</t>
  </si>
  <si>
    <t>Indochinese Aged Care Limited</t>
  </si>
  <si>
    <t>Graceland Hostel Services Pty Ltd</t>
  </si>
  <si>
    <t>Holy Family Services</t>
  </si>
  <si>
    <t>Senjah Pty. Ltd.</t>
  </si>
  <si>
    <t>Seventh-Day Adventist Aged Care (South Queensland) Ltd</t>
  </si>
  <si>
    <t>St Catherine's Aged Care Services</t>
  </si>
  <si>
    <t>Maroba</t>
  </si>
  <si>
    <t>Java Dale Pty Ltd</t>
  </si>
  <si>
    <t>Martin Luther Homes Boronia Inc</t>
  </si>
  <si>
    <t>Provectus Care Pty Limited</t>
  </si>
  <si>
    <t>Australian Aged Care Group Pty Ltd</t>
  </si>
  <si>
    <t>The Sisters of Our Lady of China Health Care (2) Pty Ltd</t>
  </si>
  <si>
    <t>Advantaged Care Pty Ltd</t>
  </si>
  <si>
    <t>MacLean Valley Nursing Home Pty Limited</t>
  </si>
  <si>
    <t>Heritage Care Pty Ltd</t>
  </si>
  <si>
    <t>Scalabrini Village Ltd</t>
  </si>
  <si>
    <t>Carewest Group Pty Ltd</t>
  </si>
  <si>
    <t>Temahl (Aust) Pty Ltd</t>
  </si>
  <si>
    <t>Rice Village Ltd</t>
  </si>
  <si>
    <t>Autumn Care Pty Ltd</t>
  </si>
  <si>
    <t>Bundaleer Lodge Nursing Home Pty Ltd as Trustee for the Renton Family Trust No 1</t>
  </si>
  <si>
    <t>Hawkesbury Living Pty Limited</t>
  </si>
  <si>
    <t>Tolega Pty Ltd</t>
  </si>
  <si>
    <t>Fresh Fields Aged Care (NSW) - No 1 Pty Ltd</t>
  </si>
  <si>
    <t>El-Jasbella Pty Ltd</t>
  </si>
  <si>
    <t>Seventh-day Adventist Aged Care (Greater Sydney) Ltd</t>
  </si>
  <si>
    <t>Pines Living Pty Ltd</t>
  </si>
  <si>
    <t>SJT Aged Care Services Pty Limited</t>
  </si>
  <si>
    <t>Retirement Care Australia (Logan) Pty Limited</t>
  </si>
  <si>
    <t>Hakea Grove Aged Care Pty Limited</t>
  </si>
  <si>
    <t>Merakis Enterprises Pty Ltd</t>
  </si>
  <si>
    <t>Australian-Polish Benevolent Association of Victoria Inc</t>
  </si>
  <si>
    <t>Australian Unity Care Services Pty Ltd</t>
  </si>
  <si>
    <t>The Corporation of the Franciscan Sisters of the Heart of Jesus (QLD)</t>
  </si>
  <si>
    <t>Calvary Aged Care Services Pty Ltd</t>
  </si>
  <si>
    <t>Annimaci Pty Ltd</t>
  </si>
  <si>
    <t>St Joseph's Aged Care Facility Kensington</t>
  </si>
  <si>
    <t>Belvedere Aged Care Pty Ltd</t>
  </si>
  <si>
    <t>Hahndorf Holdings Pty Ltd</t>
  </si>
  <si>
    <t>Bayswater Gardens Pty Ltd</t>
  </si>
  <si>
    <t>Lansdowne Gardens Pty Limited</t>
  </si>
  <si>
    <t>DPG Services Pty Ltd</t>
  </si>
  <si>
    <t>Ringwood Area Lions Aged Care Inc</t>
  </si>
  <si>
    <t>Little Sisters of the Poor Aged Care Ltd</t>
  </si>
  <si>
    <t>Bella Vista Gardens Pty Ltd</t>
  </si>
  <si>
    <t>William Cape Gardens Pty Limited</t>
  </si>
  <si>
    <t>Moran Australia (Aged Care Services) Pty Ltd</t>
  </si>
  <si>
    <t>Seventh-Day Adventist Aged Care (Victoria) Ltd</t>
  </si>
  <si>
    <t>Arete Health Care (Bankstown) Pty Ltd</t>
  </si>
  <si>
    <t>St Vincent's Hospital (Melbourne) Limited</t>
  </si>
  <si>
    <t>Clarence Village Limited</t>
  </si>
  <si>
    <t>Arton Retirement Villages Pty Limited</t>
  </si>
  <si>
    <t>The Salvation Army (Western Australia) Property Trust</t>
  </si>
  <si>
    <t>Roseneath Aged Care Centre Pty Ltd</t>
  </si>
  <si>
    <t>Mayflower Reservoir</t>
  </si>
  <si>
    <t>Moran Australia (Residential Aged Care) Pty Limited</t>
  </si>
  <si>
    <t>Menarock Aged Care Services (Templestowe) Pty Ltd</t>
  </si>
  <si>
    <t>Proserpine Nursing Home Inc</t>
  </si>
  <si>
    <t>Greengate Care Pty Ltd</t>
  </si>
  <si>
    <t>Hope Island Care Pty Ltd</t>
  </si>
  <si>
    <t>Ti Tree Operations Pty Ltd</t>
  </si>
  <si>
    <t>Balmoral Aged Care Group Pty Ltd</t>
  </si>
  <si>
    <t>San Carlo Homes for the Aged Ltd</t>
  </si>
  <si>
    <t>Victorian Croatian Aged Care Services Inc.</t>
  </si>
  <si>
    <t>Eventide Homes (Stawell) Inc</t>
  </si>
  <si>
    <t>Grace Munro Aged Care Centre Ltd</t>
  </si>
  <si>
    <t>Daylesford Aged Care Services Pty Ltd</t>
  </si>
  <si>
    <t>Fairmont NSW Pty Ltd</t>
  </si>
  <si>
    <t>Tingari Group Pty Ltd</t>
  </si>
  <si>
    <t>The Royce Aged Care Pty Ltd</t>
  </si>
  <si>
    <t>Premier Aged Care Pty Ltd</t>
  </si>
  <si>
    <t>Nazareth Care</t>
  </si>
  <si>
    <t>Siena Management Services Pty. Limited</t>
  </si>
  <si>
    <t>CPSM Pty Ltd</t>
  </si>
  <si>
    <t>The Good Shepherd Limited</t>
  </si>
  <si>
    <t>Blu Dawn Pty Ltd</t>
  </si>
  <si>
    <t>Stella Maris Aged Care Facility</t>
  </si>
  <si>
    <t>Bonnie Bridge Pty Ltd</t>
  </si>
  <si>
    <t>Drysdale Aged Care Pty Ltd</t>
  </si>
  <si>
    <t>Hillside Brae Pty Ltd</t>
  </si>
  <si>
    <t>Five Star Care Pty Ltd</t>
  </si>
  <si>
    <t>Mark Moran at Little Bay Pty Ltd</t>
  </si>
  <si>
    <t>Narrogin Cottage Homes Inc</t>
  </si>
  <si>
    <t>Mark Moran Group Pty Limited</t>
  </si>
  <si>
    <t>Greenhill Manor Pty Limited</t>
  </si>
  <si>
    <t>Australian Vietnamese Aged Care Services Limited</t>
  </si>
  <si>
    <t>Regents Garden Scarborough Pty Limited</t>
  </si>
  <si>
    <t>NewDirection Bellmere Pty Ltd</t>
  </si>
  <si>
    <t>Villawood Aged Care Pty Ltd</t>
  </si>
  <si>
    <t>Claremont and Southport Aged Care Limited</t>
  </si>
  <si>
    <t>Taronne Pty Ltd</t>
  </si>
  <si>
    <t>Milford Hall Pty Ltd</t>
  </si>
  <si>
    <t>Bethany Christian Care</t>
  </si>
  <si>
    <t>Tilburg Proprietary Limited</t>
  </si>
  <si>
    <t>Thompson Health Care Pty Ltd</t>
  </si>
  <si>
    <t>S'Antonio Da Padova Protettore Di Poggioreale Sydney Nursing Home Limited</t>
  </si>
  <si>
    <t>Woorayl Lodge Inc</t>
  </si>
  <si>
    <t>Wonthaggi &amp; District Elderly Citizens Homes Inc</t>
  </si>
  <si>
    <t>Murray House Wentworth Aged Care Ltd</t>
  </si>
  <si>
    <t>Armenian Rest Home Association Ltd</t>
  </si>
  <si>
    <t>Christophorus House Retirement Village</t>
  </si>
  <si>
    <t>M.N.H. Pty Ltd</t>
  </si>
  <si>
    <t>Regents Garden Group Pty Ltd</t>
  </si>
  <si>
    <t>K &amp; M Healthcare Pty Ltd</t>
  </si>
  <si>
    <t>Pannavila Enterprises Pty Ltd</t>
  </si>
  <si>
    <t>Indochinese Elderly Refugees Association Victoria Inc</t>
  </si>
  <si>
    <t>Jomal Pty Ltd</t>
  </si>
  <si>
    <t>Australasian Accommodation Aged Care Pty Limited</t>
  </si>
  <si>
    <t>Lobethal and District Aged Homes Inc</t>
  </si>
  <si>
    <t>Assisi Centre Limited</t>
  </si>
  <si>
    <t>Dougherty Apartments Retirement Housing Project</t>
  </si>
  <si>
    <t>St Marys Gardens Aged Care Centre Pty Limited</t>
  </si>
  <si>
    <t>Mercy Health and Aged Care Central Queensland Limited</t>
  </si>
  <si>
    <t>Illawarra Diggers Aged and Community Care Limited</t>
  </si>
  <si>
    <t>The Leaper Corporation Pty Ltd</t>
  </si>
  <si>
    <t>The Community of Cypriots of the Northern Suburbs of Melbourne Inc</t>
  </si>
  <si>
    <t>North Stradbroke Island Aboriginal &amp; Islanders Housing Co-Operative Society Ltd</t>
  </si>
  <si>
    <t>Rosha Pty Ltd</t>
  </si>
  <si>
    <t>Jallarah Homes Inc</t>
  </si>
  <si>
    <t>Johnson Stenner Aged Care Pty Limited</t>
  </si>
  <si>
    <t>Greek Ladies Philoptochos Society of St George Brisbane</t>
  </si>
  <si>
    <t>Fairway Bayside Aged Care</t>
  </si>
  <si>
    <t>Islamic Society of Melbourne Eastern Regions Inc</t>
  </si>
  <si>
    <t>St Charbel's Care Centre Ltd</t>
  </si>
  <si>
    <t>The Village Care Managers Pty Ltd</t>
  </si>
  <si>
    <t>The Salvation Army (South Australia) Property Trust</t>
  </si>
  <si>
    <t>Farwell Nominees Pty Ltd</t>
  </si>
  <si>
    <t>Chevron Corporation Pty Ltd</t>
  </si>
  <si>
    <t>The Central &amp; Upper Burnett District Home for the Aged</t>
  </si>
  <si>
    <t>Latrobe Valley Village Inc</t>
  </si>
  <si>
    <t>Tully Nursing Home Inc</t>
  </si>
  <si>
    <t>Atlanta Investments Pty Ltd &amp; Kamina Investments Pty Ltd</t>
  </si>
  <si>
    <t>Columbia Nursing Homes Pty Ltd</t>
  </si>
  <si>
    <t>Lollies Management Pty Ltd</t>
  </si>
  <si>
    <t>Aboriginal and Torres Strait Islander Community Health Service Brisbane Limited</t>
  </si>
  <si>
    <t>Estia Investments Pty Ltd</t>
  </si>
  <si>
    <t>Wattle Hill Lodge Inc</t>
  </si>
  <si>
    <t>Cadorna House</t>
  </si>
  <si>
    <t>Bunyundah Nominees Pty Ltd</t>
  </si>
  <si>
    <t>Menarock Aged Care Services (Victoria) Pty Ltd</t>
  </si>
  <si>
    <t>The Churches of Christ Property Trust</t>
  </si>
  <si>
    <t>Mountainview Nursing Home Pty Ltd</t>
  </si>
  <si>
    <t>St Basil's Homes for the Aged in Victoria</t>
  </si>
  <si>
    <t>Emmerton Park Inc</t>
  </si>
  <si>
    <t>Esperance Aged Care Facility Inc</t>
  </si>
  <si>
    <t>Retirees WA (Inc)</t>
  </si>
  <si>
    <t>Blakehurst Aged Care Services Pty Ltd</t>
  </si>
  <si>
    <t>Eva Tilley Memorial Home Inc</t>
  </si>
  <si>
    <t>Peninsula Village Ltd</t>
  </si>
  <si>
    <t>Yallambee Traralgon Village For The Aged Inc</t>
  </si>
  <si>
    <t>Maurice Zeffert Home (Inc)</t>
  </si>
  <si>
    <t>Domacwa Holdings Pty Ltd</t>
  </si>
  <si>
    <t>Boorowa Hostel Incorporated</t>
  </si>
  <si>
    <t>Lutheran Church of Australia Victorian District</t>
  </si>
  <si>
    <t>Latvian Friendly Society Ltd</t>
  </si>
  <si>
    <t>Aged Care Monto Inc</t>
  </si>
  <si>
    <t>Palm Lake Care Operations Pty Ltd</t>
  </si>
  <si>
    <t>Ashleigh House Ltd</t>
  </si>
  <si>
    <t>Mercy Community Services North Queensland Limited</t>
  </si>
  <si>
    <t>Jacqueline Elizabeth Dillon Business Pty Ltd</t>
  </si>
  <si>
    <t>Mt La Verna Retirement Village Inc</t>
  </si>
  <si>
    <t>Aurrum Pty Limited</t>
  </si>
  <si>
    <t>Aspic Holdings Pty Ltd</t>
  </si>
  <si>
    <t>Tricare (Chermside) Pty Ltd</t>
  </si>
  <si>
    <t>Quality Care Homes Pty Ltd</t>
  </si>
  <si>
    <t>Oxha Health Pty Ltd</t>
  </si>
  <si>
    <t>Woolgoolga and District Retirement Village Ltd</t>
  </si>
  <si>
    <t>Rockpool RAC Pty Ltd</t>
  </si>
  <si>
    <t>Rockpool RAC (Morayfield) Pty Ltd</t>
  </si>
  <si>
    <t>Goel Nominees Pty Ltd</t>
  </si>
  <si>
    <t>IC (SEQ) Pty Ltd</t>
  </si>
  <si>
    <t>IC (PADSTOW) PTY LTD</t>
  </si>
  <si>
    <t>Tricare Carina Hts Aged Care Pty Ltd</t>
  </si>
  <si>
    <t>TRICARE DUDLEY ST AGED CARE PTY LTD</t>
  </si>
  <si>
    <t>TRICARE MELBOURNE AGED CARE PTY LTD</t>
  </si>
  <si>
    <t>TRICARE TARINGA AGED CARE PTY LTD</t>
  </si>
  <si>
    <t>EAST COAST CARE NO.7 PTY LTD</t>
  </si>
  <si>
    <t>Advantaged Care 4 Pty Limited</t>
  </si>
  <si>
    <t>St Vincent De Paul Society NSW</t>
  </si>
  <si>
    <t>TriCare Jindalee Aged Care Pty Ltd</t>
  </si>
  <si>
    <t>TriCare Bundaberg Aged Care Pty Ltd</t>
  </si>
  <si>
    <t>TriCare Bayview Place Aged Care Pty Ltd</t>
  </si>
  <si>
    <t>TriCare Toowoomba Aged Care Pty Ltd</t>
  </si>
  <si>
    <t>TriCare Labrador Aged Care Pty Ltd</t>
  </si>
  <si>
    <t>TriCare Pt Vernon Aged Care Pty Ltd</t>
  </si>
  <si>
    <t>TriCare Annerley Aged Care Pty Ltd</t>
  </si>
  <si>
    <t>TriCare Agay St Aged Care Pty Ltd</t>
  </si>
  <si>
    <t>TriCare Mt Gravatt Aged Care Pty Ltd</t>
  </si>
  <si>
    <t>Maiestas Care Pty Ltd</t>
  </si>
  <si>
    <t>Fresh Fields Management (NSW) Pty Ltd</t>
  </si>
  <si>
    <t>Lynden Aged Care Association Inc</t>
  </si>
  <si>
    <t>Darlingford Upper Goulburn Nursing Home Inc</t>
  </si>
  <si>
    <t>Rosewood Care Group (Inc)</t>
  </si>
  <si>
    <t>Planlow Pty Ltd</t>
  </si>
  <si>
    <t>Wyoming Nursing Home Pty Ltd</t>
  </si>
  <si>
    <t>Gundagai and District Hostel Accommodation Inc</t>
  </si>
  <si>
    <t>Hellenic Community Benevolent Association Inc</t>
  </si>
  <si>
    <t>Seymour Elderly Citizens Hostel Inc</t>
  </si>
  <si>
    <t>Cheltenham Manor Pty Ltd</t>
  </si>
  <si>
    <t>Seven Hills Nursing Home Pty Ltd</t>
  </si>
  <si>
    <t>The Greek Orthodox Community of New South Wales Ltd</t>
  </si>
  <si>
    <t>Glengollan Village</t>
  </si>
  <si>
    <t>Benevolent Aged Care Ltd</t>
  </si>
  <si>
    <t>Sunnyside House Inc</t>
  </si>
  <si>
    <t>The Society for the Mount Isa Memorial Garden Settlement for the Aged</t>
  </si>
  <si>
    <t>Jimroy Pty Ltd</t>
  </si>
  <si>
    <t>Mission Australia</t>
  </si>
  <si>
    <t>Adermina Pty Ltd</t>
  </si>
  <si>
    <t>Labouchere Investments Pty Ltd</t>
  </si>
  <si>
    <t>Manor Court Werribee Aged Care Ltd</t>
  </si>
  <si>
    <t>NoosaCare Inc</t>
  </si>
  <si>
    <t>Wheatfields Incorporated</t>
  </si>
  <si>
    <t>SummitCare Baulkham Hills (NSW) Pty Ltd</t>
  </si>
  <si>
    <t>Royal Freemasons Ltd</t>
  </si>
  <si>
    <t>Hunter Valley Care Pty Ltd</t>
  </si>
  <si>
    <t>Tickled Pink Aged Care Pty Ltd</t>
  </si>
  <si>
    <t>St Ezekiel Moreno Limited</t>
  </si>
  <si>
    <t>Carinya Lodge Homes Inc</t>
  </si>
  <si>
    <t>Mercy Human Services Limited</t>
  </si>
  <si>
    <t>Frenchmans Lodge Nursing Home Pty Limited</t>
  </si>
  <si>
    <t>Ararat Retirement Village Inc</t>
  </si>
  <si>
    <t>Oryx Communities AP Pty Ltd</t>
  </si>
  <si>
    <t>TriCare Sunnybrae Aged Care Pty Ltd</t>
  </si>
  <si>
    <t>IC (Edge Hill) Pty Ltd</t>
  </si>
  <si>
    <t>IC (PADSTOW HEIGHTS) PTY LTD</t>
  </si>
  <si>
    <t>IC (WYOMING) PTY LTD</t>
  </si>
  <si>
    <t>IC (Edmonton) Pty Ltd</t>
  </si>
  <si>
    <t>Embracia Victoria Pty Ltd</t>
  </si>
  <si>
    <t>Park Beach Residence Pty Limited</t>
  </si>
  <si>
    <t>Alino Living</t>
  </si>
  <si>
    <t>Antonine Sisters Aged Care Services Ltd</t>
  </si>
  <si>
    <t>Finley Regional Care Ltd</t>
  </si>
  <si>
    <t>Antiochian Care Limited</t>
  </si>
  <si>
    <t>Dunmunkle Lodge Inc</t>
  </si>
  <si>
    <t>OC Health Torquay Pty Ltd</t>
  </si>
  <si>
    <t>Fresh Fields Projects (WA) No.1 Pty Ltd</t>
  </si>
  <si>
    <t>Homewood Care Pty Limited</t>
  </si>
  <si>
    <t>Mellreach Pty Ltd</t>
  </si>
  <si>
    <t>Luson Aged Care Pty Ltd</t>
  </si>
  <si>
    <t>NDN Care Services Pty Ltd</t>
  </si>
  <si>
    <t>Bushland Health Group Limited</t>
  </si>
  <si>
    <t>IC (Cairns) Pty Ltd</t>
  </si>
  <si>
    <t>Kewarra Lifestyles Pty Ltd</t>
  </si>
  <si>
    <t>Wallsend Manor Aged Care Pty Ltd</t>
  </si>
  <si>
    <t>El-Jasbella Ramsay Pty Ltd</t>
  </si>
  <si>
    <t>El-Jasbella Nerrilda Pty Ltd</t>
  </si>
  <si>
    <t>Grand Lodge of Western Australian Freemasons Homes for the Aged Inc</t>
  </si>
  <si>
    <t>St Andrew's Village Ballina Limited</t>
  </si>
  <si>
    <t>Leigh Place Aged Care</t>
  </si>
  <si>
    <t>Stretton Park Incorporated</t>
  </si>
  <si>
    <t>Ukrainian Elderly People's Home</t>
  </si>
  <si>
    <t>Guildford Management Pty Ltd</t>
  </si>
  <si>
    <t>Carino Care Pty Ltd</t>
  </si>
  <si>
    <t>Trinity Care Pty Ltd</t>
  </si>
  <si>
    <t>Moran (Sylvania) Care Pty Ltd</t>
  </si>
  <si>
    <t>Australian Chinese &amp; Descendants Mutual Association Ltd</t>
  </si>
  <si>
    <t>Fresh Fields Management (NSW) No 2 Pty Ltd</t>
  </si>
  <si>
    <t>Pyramid Residential Care Centre</t>
  </si>
  <si>
    <t>Infinite Aged Care (Toowoomba) Pty Ltd</t>
  </si>
  <si>
    <t>Infinite Aged Care (Cornubia) Pty Ltd</t>
  </si>
  <si>
    <t>Kellock Lodge Alexandra Inc</t>
  </si>
  <si>
    <t>Keilor Hostel for the Aged Association Inc</t>
  </si>
  <si>
    <t>Timbrebongie House Limited</t>
  </si>
  <si>
    <t>Carinya Home for the Aged</t>
  </si>
  <si>
    <t>Franciscan Sisters of the Heart of Jesus (South Australia) Inc</t>
  </si>
  <si>
    <t>Thompson Health Care No.2 Holdings Pty Ltd</t>
  </si>
  <si>
    <t>Sunnycare Residential Pty Ltd</t>
  </si>
  <si>
    <t>Willoughby Retirement Community Association</t>
  </si>
  <si>
    <t>Wohl Investments Pty Ltd</t>
  </si>
  <si>
    <t>E E W Investments Pty Ltd</t>
  </si>
  <si>
    <t>Illawarra Aboriginal Corporation</t>
  </si>
  <si>
    <t>Quick Response Carers Pty Ltd</t>
  </si>
  <si>
    <t>The Care Side Pty Ltd</t>
  </si>
  <si>
    <t>Avivo: Live Life Inc</t>
  </si>
  <si>
    <t>Jewish Care</t>
  </si>
  <si>
    <t>Co.As.It. Community Services Ltd</t>
  </si>
  <si>
    <t>Canowindra Tweed-Byron Aged and Disabled Aboriginal Corporation</t>
  </si>
  <si>
    <t>Twofold Aboriginal Corporation</t>
  </si>
  <si>
    <t>Proveda Ltd</t>
  </si>
  <si>
    <t>The Roman Catholic Trust Corporation for the Diocese of Rockhampton</t>
  </si>
  <si>
    <t>Julalikari Council Aboriginal Corporation</t>
  </si>
  <si>
    <t>Biggenden Lions Club Inc</t>
  </si>
  <si>
    <t>Jubilee Community Care Inc</t>
  </si>
  <si>
    <t>Gilgai Aboriginal Centre</t>
  </si>
  <si>
    <t>Rumbalara Aboriginal Co-operative Ltd</t>
  </si>
  <si>
    <t>Laynhapuy Homelands Aboriginal Corporation</t>
  </si>
  <si>
    <t>Community Based Support Limited</t>
  </si>
  <si>
    <t>South East Tasmanian Aboriginal Corporation</t>
  </si>
  <si>
    <t>Wyanga Aboriginal Aged Care Program Incorporated</t>
  </si>
  <si>
    <t>Tangentyere Council Incorporated</t>
  </si>
  <si>
    <t>Gippsland &amp; East Gippsland Aboriginal Co-operative Ltd</t>
  </si>
  <si>
    <t>Living Choice Australia PTY LTD</t>
  </si>
  <si>
    <t>Clincare Pty Ltd</t>
  </si>
  <si>
    <t>Chanticleer Holdings Pty Ltd</t>
  </si>
  <si>
    <t>Macedonian Community Welfare Association Inc</t>
  </si>
  <si>
    <t>Community Services #1 Incorporated</t>
  </si>
  <si>
    <t>Amplar Home Health</t>
  </si>
  <si>
    <t>Springsure and District Aged Care Committee Incorporated</t>
  </si>
  <si>
    <t>Hobart District Nursing Service</t>
  </si>
  <si>
    <t>Diana K Hawthorne Pty Ltd</t>
  </si>
  <si>
    <t>Life Without Barriers</t>
  </si>
  <si>
    <t>Southern Cross Care Services Pty Ltd</t>
  </si>
  <si>
    <t>MS Plus Healthy Ageing Pty Ltd</t>
  </si>
  <si>
    <t>Angels Health Service Australia Pty Ltd</t>
  </si>
  <si>
    <t>Lingcare Pty Ltd</t>
  </si>
  <si>
    <t>Care Net Community Nursing Pty Ltd</t>
  </si>
  <si>
    <t>Comlink Australia Limited</t>
  </si>
  <si>
    <t>After-Care (A'sia) Pty Ltd</t>
  </si>
  <si>
    <t>Gunning District Community and Health Service Inc.</t>
  </si>
  <si>
    <t>Karingal Green Health, Aged and Community Care (WA) Pty Ltd</t>
  </si>
  <si>
    <t>Absolute Home Care Pty Ltd</t>
  </si>
  <si>
    <t>On Call Staffing Solutions Pty Ltd</t>
  </si>
  <si>
    <t>Ozcott Pty Ltd</t>
  </si>
  <si>
    <t>Rubies Nursing Pvt Limited</t>
  </si>
  <si>
    <t>Star Community Services Ltd</t>
  </si>
  <si>
    <t>Omni-Care Pty Ltd</t>
  </si>
  <si>
    <t>Amazing ProCare Australia</t>
  </si>
  <si>
    <t>Maree Care Pty Ltd</t>
  </si>
  <si>
    <t>Jovicare Pty Ltd</t>
  </si>
  <si>
    <t>Eddison and Clare Pty Ltd</t>
  </si>
  <si>
    <t>Kurri Kurri Community Services Limited</t>
  </si>
  <si>
    <t>Western HomeCare Pty. Ltd.</t>
  </si>
  <si>
    <t>M&amp;I Home Care Pty Ltd</t>
  </si>
  <si>
    <t>Valmar Support Services Limited</t>
  </si>
  <si>
    <t>Western Desert Nganampa Walytja Palyantjaku Tjutaku Aboriginal Corporation</t>
  </si>
  <si>
    <t>DOS Trading Pty Ltd</t>
  </si>
  <si>
    <t>CPL - Choice, Passion, Life</t>
  </si>
  <si>
    <t>Capital Region Community Service Limited</t>
  </si>
  <si>
    <t>CIMAS Nursing Services Pty Ltd</t>
  </si>
  <si>
    <t>Adelaide Quality Care Pty Ltd</t>
  </si>
  <si>
    <t>Tre Cuori Pty Ltd</t>
  </si>
  <si>
    <t>All Care Health Services Group Pty Ltd</t>
  </si>
  <si>
    <t>Sazem Disability &amp; Aged Care Services Pty Ltd</t>
  </si>
  <si>
    <t>Sixmortons Pty Ltd</t>
  </si>
  <si>
    <t>Grace and Ease Pty Ltd</t>
  </si>
  <si>
    <t>Nationwide Care Plus Pty Ltd</t>
  </si>
  <si>
    <t>WeCare Disability and Social Work Services Pty Ltd</t>
  </si>
  <si>
    <t>AUSCARE Staffing Agency Pty Ltd</t>
  </si>
  <si>
    <t>OZConnections (NSW) Pty Ltd</t>
  </si>
  <si>
    <t>Continuity Care Australia Pty Ltd</t>
  </si>
  <si>
    <t>Samjez Pty Ltd</t>
  </si>
  <si>
    <t>Broome Regional Aboriginal Medical Service</t>
  </si>
  <si>
    <t>Karbhat Pty Ltd</t>
  </si>
  <si>
    <t>South West Aboriginal Medical Service Aboriginal Corporation</t>
  </si>
  <si>
    <t>Platinum Hands of Care Pty Ltd</t>
  </si>
  <si>
    <t>Nouri Pty Ltd trading as Asayish Comfort Care</t>
  </si>
  <si>
    <t>"Mt View" Homes Inc</t>
  </si>
  <si>
    <t>The Synod of the Anglican Church of Australia in the Diocese of  Willochra Incorporated</t>
  </si>
  <si>
    <t>Aged Care Deloraine Inc</t>
  </si>
  <si>
    <t>"Arpad" Elderly Welfare Society Inc</t>
  </si>
  <si>
    <t>Riverview Lutheran Rest Home Inc</t>
  </si>
  <si>
    <t>Kogarah Health, Aged and Community Care (NSW) Pty Ltd</t>
  </si>
  <si>
    <t>Home Care Provider Name</t>
  </si>
  <si>
    <t>Residential Aged Care Provider Name</t>
  </si>
  <si>
    <t>Dataset Info</t>
  </si>
  <si>
    <t>Inquiries</t>
  </si>
  <si>
    <t xml:space="preserve"> </t>
  </si>
  <si>
    <t>Data Caveats</t>
  </si>
  <si>
    <t>Attestation Data - Residential</t>
  </si>
  <si>
    <t>Attestation Data - Home Care</t>
  </si>
  <si>
    <t>Attestation Data Release</t>
  </si>
  <si>
    <t>Some providers may have attested in one quarter but not others due to changing circumstances of the provider.</t>
  </si>
  <si>
    <t>The QFR does not explicitly collect providers' reasons for attesting. While the QFR includes additional information, such as whether a provider is experiencing recruitment difficulties or financial solvency issues, these providers' responses are not directly linked to the attestation question.</t>
  </si>
  <si>
    <t>The QFR is an approved provider-level data collection. Attestation statements are attributable to the approved provider only. Information on service-level attestation is not available.</t>
  </si>
  <si>
    <t>Providers should contact the Department should they identify a mistake in the attestation statement by emailing agedcarewages@health.gov.au</t>
  </si>
  <si>
    <t>State and territory owned and operated approved providers are not required to attest.</t>
  </si>
  <si>
    <t xml:space="preserve">Since quarter 1 2023-24, the Quarterly Financial Report (QFR) has required providers to attest that they have passed on all additional Government funding provided in support of both the Fair Work Commission’s decision to increase minimum award rates for many aged care workers and increases in associated on-costs. </t>
  </si>
  <si>
    <t>Enquiries</t>
  </si>
  <si>
    <t>Providers should contact the Department should they identify an error in their reporting of the attestation statement by emailing agedcarewages@health.gov.au</t>
  </si>
  <si>
    <t>Christian Homes Tasmania Inc</t>
  </si>
  <si>
    <t>St Vincent's Care Services Ltd</t>
  </si>
  <si>
    <t>Multilink Community Services Inc</t>
  </si>
  <si>
    <t>Kogarah Community Services Incorporated</t>
  </si>
  <si>
    <t>SA Disability Care Pty Ltd</t>
  </si>
  <si>
    <t>FY2023-24 Q1</t>
  </si>
  <si>
    <t>Home care attestation responses</t>
  </si>
  <si>
    <t xml:space="preserve">Residential aged care attestation responses </t>
  </si>
  <si>
    <t>A provider may have reasons to respond 'no' to the attestation question in the QFR. These reasons may include, but are not limited to: not delivering services in the quarter, a new or closing service, the provider not directly employing workers, or errors through misunderstanding the guidance and expectations for attesting. The reasons for the providers' attestation response are not collected in the QFR.</t>
  </si>
  <si>
    <t>Incorrect interpretation against providers that attested ‘no’ could wrongly identify them as having acted in a manner inconsistent with the Government’s expectations to pass on funding at the expense of the worker.</t>
  </si>
  <si>
    <t>The Department of Health and Aged Care will continue to work with providers to reiterate expectations around attestation and understand their responses to the attestation question.</t>
  </si>
  <si>
    <t>Where errors are identified by providers in their attestation responses, the data will be corrected in future data releases.</t>
  </si>
  <si>
    <t>Aegis Health Pty Ltd</t>
  </si>
  <si>
    <t>Australian Aged Care Operations Pty Ltd</t>
  </si>
  <si>
    <t>Comficare Pty Limited</t>
  </si>
  <si>
    <t>Eaglecare Pty Ltd</t>
  </si>
  <si>
    <t>Greenwich Place Pty Ltd</t>
  </si>
  <si>
    <t>Neerim Health Inc</t>
  </si>
  <si>
    <t>Presbyterian Care Victoria Ltd</t>
  </si>
  <si>
    <t>RACS PTY LTD</t>
  </si>
  <si>
    <t>RHDOM Pty Ltd</t>
  </si>
  <si>
    <t>Strathpine Aged Care Pty Ltd</t>
  </si>
  <si>
    <t>Tricare Ashgrove Aged Care Pty Ltd</t>
  </si>
  <si>
    <t>Alpha Support at Home Pty Ltd</t>
  </si>
  <si>
    <t>Call On Clare Pty Ltd</t>
  </si>
  <si>
    <t>For Life Pty Ltd</t>
  </si>
  <si>
    <t>Henley Care Pty Ltd</t>
  </si>
  <si>
    <t>IWA Australia Ltd</t>
  </si>
  <si>
    <t>Leora Healthcare Pty Ltd</t>
  </si>
  <si>
    <t>Life Unlimited Support Services Pty Ltd</t>
  </si>
  <si>
    <t>MSWA</t>
  </si>
  <si>
    <t>My Nursing Agency Pty Ltd</t>
  </si>
  <si>
    <t>One Dream Community Pty Ltd</t>
  </si>
  <si>
    <t>Ram Care Pty Ltd</t>
  </si>
  <si>
    <t>TFG Holdings Pty Ltd</t>
  </si>
  <si>
    <t>Chinese Community Social Services Centre Limited</t>
  </si>
  <si>
    <t>Warramunda Village Ltd</t>
  </si>
  <si>
    <t>Some providers have been removed from this report if the have permanently ceased service delivery.</t>
  </si>
  <si>
    <t>Date Issued: 19/12/2024</t>
  </si>
  <si>
    <t>A and D In Home Care Pty Ltd</t>
  </si>
  <si>
    <t>Accommodation and Care Solutions Pty Ltd</t>
  </si>
  <si>
    <t>Amicis Aged Care Pty Ltd</t>
  </si>
  <si>
    <t>Annecto Inc</t>
  </si>
  <si>
    <t>Beenleigh and Districts Senior Citizens Centre Inc</t>
  </si>
  <si>
    <t>Cabanda Care Ltd</t>
  </si>
  <si>
    <t>Care Assessment Consultants Pty. Ltd.</t>
  </si>
  <si>
    <t>CATHOLICCARE DIOCESE OF WOLLONGONG LTD</t>
  </si>
  <si>
    <t>COHS Pty Ltd</t>
  </si>
  <si>
    <t>Dhauwurd-Wurrung Elderly and Community Health Service Inc</t>
  </si>
  <si>
    <t>Dorset Personal Care Provider Pty Ltd</t>
  </si>
  <si>
    <t>Grampians Community Health Limited</t>
  </si>
  <si>
    <t>Hinterland Community Care Inc</t>
  </si>
  <si>
    <t>Lifestyle Plus Services Pty Ltd</t>
  </si>
  <si>
    <t>Lumia Care Services</t>
  </si>
  <si>
    <t>MannaCare Inc</t>
  </si>
  <si>
    <t>My Home Care Choices Pty Ltd</t>
  </si>
  <si>
    <t>Nillumbik Community Health Service Ltd</t>
  </si>
  <si>
    <t>Northside Community Service Limited</t>
  </si>
  <si>
    <t>Optimise Health and Wellness Pty Ltd</t>
  </si>
  <si>
    <t>Ourcare Services Limited</t>
  </si>
  <si>
    <t>Reliable Nursing Agency</t>
  </si>
  <si>
    <t>S.T McGarry Pty Limited</t>
  </si>
  <si>
    <t>Salveo Care Pty Ltd</t>
  </si>
  <si>
    <t>Sunny Homecare Services Pty Ltd</t>
  </si>
  <si>
    <t>SwanCare Group Inc</t>
  </si>
  <si>
    <t>The Sir Moses Montefiore Jewish Home</t>
  </si>
  <si>
    <t>Transition Care Pty Ltd</t>
  </si>
  <si>
    <t>Ultimate Health Aged Care Pty Ltd</t>
  </si>
  <si>
    <t>Viva Mutual Foundation Limited</t>
  </si>
  <si>
    <t>WINTRINGHAM LIMITED</t>
  </si>
  <si>
    <t>Your Side Australia Ltd</t>
  </si>
  <si>
    <t>Advantaged Care 2 Pty Limited</t>
  </si>
  <si>
    <t>Geegeelup Village Incorporated</t>
  </si>
  <si>
    <t>One Hundred &amp; Seventy Nine Napier St Hostel Assoc Inc</t>
  </si>
  <si>
    <t>TriCare Roche Aged Care Ptd Ltd</t>
  </si>
  <si>
    <t>Yura Yungi Medical Service Aboriginal Corporation</t>
  </si>
  <si>
    <t>FY2024-25 Q1</t>
  </si>
  <si>
    <t>Attestation
FY 2023-24
Q1</t>
  </si>
  <si>
    <t>Attestation
FY 2023-24
Q2</t>
  </si>
  <si>
    <t>Attestation
FY 2023-24
Q3</t>
  </si>
  <si>
    <t>Attestation
FY 2023-24
Q4</t>
  </si>
  <si>
    <t>FY2024-25 Q42</t>
  </si>
  <si>
    <t>FY2023-24 Q2</t>
  </si>
  <si>
    <t>FY2023-24 Q3</t>
  </si>
  <si>
    <t>FY2023-24 Q4</t>
  </si>
  <si>
    <t>Not available</t>
  </si>
  <si>
    <t>Curtin Heritage Living Inc</t>
  </si>
  <si>
    <t xml:space="preserve">A small number of 'Not available' comments appear in the data, where QFR reports and wages attestation statements have not been submitted. This can be due to changes in provider circumstances, such as as services being newly established or taken over by other providers. </t>
  </si>
  <si>
    <t>Attestation
FY 2024-25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</si>
</sst>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Tahoma"/>
      <family val="2"/>
    </font>
    <font>
      <sz val="11"/>
      <name val="Calibri"/>
      <family val="2"/>
      <scheme val="minor"/>
    </font>
    <font>
      <sz val="8"/>
      <name val="Calibri"/>
      <family val="2"/>
      <scheme val="minor"/>
    </font>
    <font>
      <b/>
      <sz val="11"/>
      <color theme="1"/>
      <name val="Calibri"/>
      <family val="2"/>
      <scheme val="minor"/>
    </font>
    <font>
      <u/>
      <sz val="11"/>
      <color theme="10"/>
      <name val="Calibri"/>
      <family val="2"/>
      <scheme val="minor"/>
    </font>
    <font>
      <sz val="12"/>
      <color theme="1"/>
      <name val="Arial"/>
      <family val="2"/>
    </font>
    <font>
      <b/>
      <sz val="11"/>
      <name val="Calibri"/>
      <family val="2"/>
    </font>
    <font>
      <b/>
      <u/>
      <sz val="11"/>
      <color theme="1"/>
      <name val="Calibri"/>
      <family val="2"/>
      <scheme val="minor"/>
    </font>
    <font>
      <b/>
      <u/>
      <sz val="11"/>
      <name val="Calibri"/>
      <family val="2"/>
    </font>
    <font>
      <sz val="10.5"/>
      <color rgb="FF343334"/>
      <name val="IBM Plex Sans"/>
      <family val="2"/>
    </font>
  </fonts>
  <fills count="4">
    <fill>
      <patternFill patternType="none"/>
    </fill>
    <fill>
      <patternFill patternType="gray125"/>
    </fill>
    <fill>
      <patternFill patternType="solid">
        <fgColor rgb="FFFFFFFF"/>
      </patternFill>
    </fill>
    <fill>
      <patternFill patternType="solid">
        <fgColor rgb="FF92D050"/>
        <bgColor indexed="64"/>
      </patternFill>
    </fill>
  </fills>
  <borders count="10">
    <border>
      <left/>
      <right/>
      <top/>
      <bottom/>
      <diagonal/>
    </border>
    <border>
      <left/>
      <right style="thin">
        <color theme="4" tint="-0.24994659260841701"/>
      </right>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9" tint="-0.24994659260841701"/>
      </right>
      <top/>
      <bottom style="thin">
        <color theme="9" tint="-0.24994659260841701"/>
      </bottom>
      <diagonal/>
    </border>
    <border>
      <left style="thin">
        <color theme="9" tint="-0.24994659260841701"/>
      </left>
      <right style="thin">
        <color theme="9" tint="-0.24994659260841701"/>
      </right>
      <top/>
      <bottom style="thin">
        <color theme="9" tint="-0.24994659260841701"/>
      </bottom>
      <diagonal/>
    </border>
    <border>
      <left style="thin">
        <color theme="9" tint="-0.24994659260841701"/>
      </left>
      <right/>
      <top style="thin">
        <color theme="9" tint="-0.24994659260841701"/>
      </top>
      <bottom style="thin">
        <color theme="9" tint="-0.24994659260841701"/>
      </bottom>
      <diagonal/>
    </border>
    <border>
      <left style="thin">
        <color theme="9" tint="-0.24994659260841701"/>
      </left>
      <right/>
      <top style="thin">
        <color theme="9" tint="-0.24994659260841701"/>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s>
  <cellStyleXfs count="3">
    <xf numFmtId="0" fontId="0" fillId="0" borderId="0"/>
    <xf numFmtId="0" fontId="1" fillId="0" borderId="0"/>
    <xf numFmtId="0" fontId="5" fillId="0" borderId="0" applyNumberFormat="0" applyFill="0" applyBorder="0" applyAlignment="0" applyProtection="0"/>
  </cellStyleXfs>
  <cellXfs count="33">
    <xf numFmtId="0" fontId="0" fillId="0" borderId="0" xfId="0"/>
    <xf numFmtId="0" fontId="6" fillId="0" borderId="0" xfId="0" applyFont="1" applyAlignment="1">
      <alignment vertical="center"/>
    </xf>
    <xf numFmtId="0" fontId="7" fillId="0" borderId="0" xfId="0" applyFont="1"/>
    <xf numFmtId="0" fontId="8" fillId="0" borderId="0" xfId="0" applyFont="1"/>
    <xf numFmtId="0" fontId="9" fillId="0" borderId="0" xfId="0" applyFont="1"/>
    <xf numFmtId="0" fontId="5" fillId="0" borderId="0" xfId="2"/>
    <xf numFmtId="0" fontId="2" fillId="0" borderId="4" xfId="0" applyFont="1" applyBorder="1" applyAlignment="1">
      <alignment horizontal="center" vertical="center" wrapText="1"/>
    </xf>
    <xf numFmtId="0" fontId="4" fillId="0" borderId="0" xfId="0" applyFont="1" applyAlignment="1">
      <alignment vertical="top"/>
    </xf>
    <xf numFmtId="0" fontId="2" fillId="0" borderId="0" xfId="0" applyFont="1"/>
    <xf numFmtId="0" fontId="2"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10" fillId="0" borderId="0" xfId="0" applyFont="1" applyAlignment="1">
      <alignment horizontal="left" vertical="top"/>
    </xf>
    <xf numFmtId="0" fontId="2" fillId="0" borderId="0" xfId="0" applyFont="1" applyAlignment="1">
      <alignment horizontal="center" vertical="center" wrapText="1"/>
    </xf>
    <xf numFmtId="0" fontId="0" fillId="0" borderId="0" xfId="0" applyAlignment="1">
      <alignment vertical="top"/>
    </xf>
    <xf numFmtId="0" fontId="0" fillId="0" borderId="1" xfId="0" applyBorder="1" applyAlignment="1">
      <alignment vertical="top" wrapText="1"/>
    </xf>
    <xf numFmtId="0" fontId="2" fillId="0" borderId="4" xfId="0" applyFont="1" applyBorder="1" applyAlignment="1">
      <alignment vertical="center" wrapText="1"/>
    </xf>
    <xf numFmtId="0" fontId="10" fillId="2" borderId="0" xfId="0" applyFont="1" applyFill="1" applyAlignment="1">
      <alignment vertical="top"/>
    </xf>
    <xf numFmtId="0" fontId="0" fillId="0" borderId="5" xfId="0" applyBorder="1" applyAlignment="1">
      <alignment horizontal="left" vertical="top" wrapText="1"/>
    </xf>
    <xf numFmtId="0" fontId="0" fillId="0" borderId="0" xfId="0" applyAlignment="1">
      <alignment horizontal="right" vertical="top"/>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0" xfId="0" applyAlignment="1">
      <alignment horizontal="right" vertical="top" wrapText="1"/>
    </xf>
    <xf numFmtId="0" fontId="0" fillId="0" borderId="9" xfId="0" applyBorder="1" applyAlignment="1">
      <alignment horizontal="center" vertical="center"/>
    </xf>
    <xf numFmtId="0" fontId="0" fillId="3" borderId="0" xfId="0" applyFill="1" applyAlignment="1">
      <alignment horizontal="center" vertical="center"/>
    </xf>
    <xf numFmtId="0" fontId="0" fillId="0" borderId="0" xfId="0" applyAlignment="1">
      <alignment horizontal="left" wrapText="1"/>
    </xf>
    <xf numFmtId="0" fontId="0" fillId="0" borderId="0" xfId="0" applyAlignment="1">
      <alignment vertical="center" wrapText="1"/>
    </xf>
    <xf numFmtId="0" fontId="2" fillId="0" borderId="0" xfId="0" applyFont="1" applyAlignment="1">
      <alignment horizontal="left" vertical="top" wrapText="1"/>
    </xf>
    <xf numFmtId="0" fontId="0" fillId="0" borderId="0" xfId="0" applyAlignment="1">
      <alignment vertical="top" wrapText="1"/>
    </xf>
  </cellXfs>
  <cellStyles count="3">
    <cellStyle name="Hyperlink" xfId="2" builtinId="8"/>
    <cellStyle name="Normal" xfId="0" builtinId="0"/>
    <cellStyle name="Normal 2" xfId="1" xr:uid="{9E358236-253F-473A-A673-25CC85224A6A}"/>
  </cellStyles>
  <dxfs count="36">
    <dxf>
      <font>
        <b val="0"/>
      </font>
      <fill>
        <patternFill patternType="none">
          <fgColor indexed="64"/>
          <bgColor indexed="65"/>
        </patternFill>
      </fill>
      <alignment horizontal="center" vertical="center" textRotation="0" indent="0" justifyLastLine="0" shrinkToFit="0" readingOrder="0"/>
    </dxf>
    <dxf>
      <fill>
        <patternFill patternType="none">
          <fgColor indexed="64"/>
          <bgColor indexed="65"/>
        </patternFill>
      </fill>
      <alignment horizontal="center" vertical="center" textRotation="0" indent="0" justifyLastLine="0" shrinkToFit="0" readingOrder="0"/>
    </dxf>
    <dxf>
      <fill>
        <patternFill patternType="none">
          <fgColor indexed="64"/>
          <bgColor indexed="65"/>
        </patternFill>
      </fill>
      <alignment horizontal="center" vertical="center" textRotation="0" indent="0" justifyLastLine="0" shrinkToFit="0" readingOrder="0"/>
    </dxf>
    <dxf>
      <fill>
        <patternFill patternType="none">
          <fgColor indexed="64"/>
          <bgColor indexed="65"/>
        </patternFill>
      </fill>
      <alignment horizontal="center" vertical="center" textRotation="0" indent="0" justifyLastLine="0" shrinkToFit="0" readingOrder="0"/>
    </dxf>
    <dxf>
      <fill>
        <patternFill patternType="none">
          <fgColor indexed="64"/>
          <bgColor indexed="65"/>
        </patternFill>
      </fill>
      <alignment horizontal="center" vertical="center" textRotation="0" indent="0" justifyLastLine="0" shrinkToFit="0" readingOrder="0"/>
    </dxf>
    <dxf>
      <alignment horizontal="right" vertical="top" textRotation="0" wrapText="0" indent="0" justifyLastLine="0" shrinkToFit="0" readingOrder="0"/>
    </dxf>
    <dxf>
      <fill>
        <patternFill patternType="none">
          <fgColor indexed="64"/>
          <bgColor indexed="65"/>
        </patternFill>
      </fill>
    </dxf>
    <dxf>
      <font>
        <b val="0"/>
        <strike val="0"/>
        <outline val="0"/>
        <shadow val="0"/>
        <u val="none"/>
        <vertAlign val="baseline"/>
        <sz val="11"/>
        <color auto="1"/>
        <name val="Calibri"/>
        <family val="2"/>
        <scheme val="minor"/>
      </font>
      <alignment vertical="center" textRotation="0" indent="0" justifyLastLine="0" shrinkToFit="0" readingOrder="0"/>
    </dxf>
    <dxf>
      <font>
        <strike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4" tint="-0.24994659260841701"/>
        </left>
        <right/>
        <top/>
        <bottom style="thin">
          <color theme="4" tint="-0.24994659260841701"/>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4" tint="-0.24994659260841701"/>
        </left>
        <right/>
        <top style="thin">
          <color theme="4" tint="-0.24994659260841701"/>
        </top>
        <bottom style="thin">
          <color theme="4" tint="-0.24994659260841701"/>
        </bottom>
      </border>
    </dxf>
    <dxf>
      <font>
        <strike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theme="4" tint="-0.24994659260841701"/>
        </left>
        <right/>
        <top style="thin">
          <color theme="4" tint="-0.24994659260841701"/>
        </top>
        <bottom style="thin">
          <color theme="4" tint="-0.24994659260841701"/>
        </bottom>
      </border>
    </dxf>
    <dxf>
      <font>
        <strike val="0"/>
        <outline val="0"/>
        <shadow val="0"/>
        <u val="none"/>
        <vertAlign val="baseline"/>
        <sz val="10.5"/>
        <color auto="1"/>
        <name val="IBM Plex Sans"/>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theme="4" tint="-0.24994659260841701"/>
        </left>
        <right/>
        <top/>
        <bottom style="thin">
          <color theme="4" tint="-0.24994659260841701"/>
        </bottom>
        <vertical/>
        <horizontal/>
      </border>
    </dxf>
    <dxf>
      <font>
        <strike val="0"/>
        <outline val="0"/>
        <shadow val="0"/>
        <u val="none"/>
        <vertAlign val="baseline"/>
        <sz val="10.5"/>
        <color auto="1"/>
        <name val="IBM Plex Sans"/>
        <family val="2"/>
        <scheme val="none"/>
      </font>
      <fill>
        <patternFill patternType="solid">
          <fgColor indexed="64"/>
          <bgColor rgb="FFFFFFFF"/>
        </patternFill>
      </fill>
      <alignment horizontal="general" vertical="center" textRotation="0" wrapText="1" indent="0" justifyLastLine="0" shrinkToFit="0" readingOrder="0"/>
      <border diagonalUp="0" diagonalDown="0" outline="0">
        <left style="thin">
          <color theme="4" tint="-0.24994659260841701"/>
        </left>
        <right/>
        <top style="thin">
          <color theme="4" tint="-0.24994659260841701"/>
        </top>
        <bottom style="thin">
          <color theme="4" tint="-0.24994659260841701"/>
        </bottom>
      </border>
    </dxf>
    <dxf>
      <border>
        <top style="thin">
          <color theme="4" tint="-0.24994659260841701"/>
        </top>
      </border>
    </dxf>
    <dxf>
      <border diagonalUp="0" diagonalDown="0">
        <left style="thin">
          <color theme="4" tint="-0.24994659260841701"/>
        </left>
        <right style="thin">
          <color theme="4" tint="-0.24994659260841701"/>
        </right>
        <top style="thin">
          <color theme="4" tint="-0.24994659260841701"/>
        </top>
        <bottom style="thin">
          <color theme="4" tint="-0.24994659260841701"/>
        </bottom>
      </border>
    </dxf>
    <dxf>
      <font>
        <strike val="0"/>
        <outline val="0"/>
        <shadow val="0"/>
        <u val="none"/>
        <vertAlign val="baseline"/>
        <sz val="11"/>
        <color auto="1"/>
        <name val="Calibri"/>
        <family val="2"/>
        <scheme val="minor"/>
      </font>
      <alignment vertical="center" textRotation="0" indent="0" justifyLastLine="0" shrinkToFit="0" readingOrder="0"/>
    </dxf>
    <dxf>
      <border>
        <bottom style="thin">
          <color theme="4" tint="-0.24994659260841701"/>
        </bottom>
      </border>
    </dxf>
    <dxf>
      <fill>
        <patternFill patternType="none">
          <fgColor indexed="64"/>
          <bgColor indexed="65"/>
        </patternFill>
      </fill>
      <alignment horizontal="center" vertical="top" textRotation="0" wrapText="1" indent="0" justifyLastLine="0" shrinkToFit="0" readingOrder="0"/>
      <border diagonalUp="0" diagonalDown="0">
        <left style="thin">
          <color theme="4" tint="-0.24994659260841701"/>
        </left>
        <right style="thin">
          <color theme="4" tint="-0.24994659260841701"/>
        </right>
        <top/>
        <bottom/>
        <vertical style="thin">
          <color theme="4" tint="-0.24994659260841701"/>
        </vertical>
        <horizontal style="thin">
          <color theme="4" tint="-0.24994659260841701"/>
        </horizontal>
      </border>
    </dxf>
    <dxf>
      <font>
        <b val="0"/>
      </font>
      <fill>
        <patternFill patternType="solid">
          <fgColor indexed="64"/>
          <bgColor rgb="FF92D050"/>
        </patternFill>
      </fill>
      <alignment horizontal="center" vertical="center" textRotation="0" indent="0" justifyLastLine="0" shrinkToFit="0" readingOrder="0"/>
    </dxf>
    <dxf>
      <numFmt numFmtId="0" formatCode="General"/>
      <fill>
        <patternFill patternType="none">
          <fgColor indexed="64"/>
          <bgColor indexed="65"/>
        </patternFill>
      </fill>
      <alignment horizontal="center" vertical="center" textRotation="0" indent="0" justifyLastLine="0" shrinkToFit="0" readingOrder="0"/>
    </dxf>
    <dxf>
      <fill>
        <patternFill patternType="none">
          <fgColor indexed="64"/>
          <bgColor indexed="65"/>
        </patternFill>
      </fill>
      <alignment horizontal="center" vertical="center" textRotation="0" indent="0" justifyLastLine="0" shrinkToFit="0" readingOrder="0"/>
    </dxf>
    <dxf>
      <fill>
        <patternFill patternType="none">
          <fgColor indexed="64"/>
          <bgColor indexed="65"/>
        </patternFill>
      </fill>
      <alignment horizontal="center" vertical="center" textRotation="0" indent="0" justifyLastLine="0" shrinkToFit="0" readingOrder="0"/>
    </dxf>
    <dxf>
      <fill>
        <patternFill patternType="none">
          <fgColor indexed="64"/>
          <bgColor indexed="65"/>
        </patternFill>
      </fill>
      <alignment horizontal="center" vertical="center" textRotation="0" indent="0" justifyLastLine="0" shrinkToFit="0" readingOrder="0"/>
    </dxf>
    <dxf>
      <alignment horizontal="right" vertical="top" textRotation="0" wrapText="1" indent="0" justifyLastLine="0" shrinkToFit="0" readingOrder="0"/>
    </dxf>
    <dxf>
      <fill>
        <patternFill patternType="none">
          <fgColor indexed="64"/>
          <bgColor indexed="65"/>
        </patternFill>
      </fill>
    </dxf>
    <dxf>
      <fill>
        <patternFill patternType="none">
          <fgColor indexed="64"/>
          <bgColor indexed="65"/>
        </patternFill>
      </fill>
    </dxf>
    <dxf>
      <font>
        <b val="0"/>
      </font>
      <alignment horizontal="center" vertical="center" textRotation="0" wrapText="0" indent="0" justifyLastLine="0" shrinkToFit="0" readingOrder="0"/>
      <border diagonalUp="0" diagonalDown="0" outline="0">
        <left style="thin">
          <color theme="9" tint="-0.24994659260841701"/>
        </left>
        <right/>
        <top style="thin">
          <color theme="9" tint="-0.24994659260841701"/>
        </top>
        <bottom style="thin">
          <color theme="9" tint="-0.24994659260841701"/>
        </bottom>
      </border>
    </dxf>
    <dxf>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9" tint="-0.24994659260841701"/>
        </left>
        <right/>
        <top style="thin">
          <color theme="9" tint="-0.24994659260841701"/>
        </top>
        <bottom style="thin">
          <color theme="9" tint="-0.24994659260841701"/>
        </bottom>
      </border>
    </dxf>
    <dxf>
      <numFmt numFmtId="0" formatCode="General"/>
      <fill>
        <patternFill patternType="none">
          <fgColor indexed="64"/>
          <bgColor indexed="65"/>
        </patternFill>
      </fill>
      <alignment horizontal="center" vertical="center" textRotation="0" indent="0" justifyLastLine="0" shrinkToFit="0" readingOrder="0"/>
      <border diagonalUp="0" diagonalDown="0">
        <left style="thin">
          <color theme="9" tint="-0.24994659260841701"/>
        </left>
        <right/>
        <top style="thin">
          <color theme="9" tint="-0.24994659260841701"/>
        </top>
        <bottom style="thin">
          <color theme="9" tint="-0.24994659260841701"/>
        </bottom>
      </border>
    </dxf>
    <dxf>
      <numFmt numFmtId="0" formatCode="General"/>
      <fill>
        <patternFill patternType="none">
          <fgColor indexed="64"/>
          <bgColor indexed="65"/>
        </patternFill>
      </fill>
      <alignment horizontal="center" vertical="center" textRotation="0" indent="0" justifyLastLine="0" shrinkToFit="0" readingOrder="0"/>
      <border diagonalUp="0" diagonalDown="0">
        <left style="thin">
          <color theme="9" tint="-0.24994659260841701"/>
        </left>
        <right/>
        <top style="thin">
          <color theme="9" tint="-0.24994659260841701"/>
        </top>
        <bottom style="thin">
          <color theme="9" tint="-0.24994659260841701"/>
        </bottom>
      </border>
    </dxf>
    <dxf>
      <font>
        <sz val="10.5"/>
        <color rgb="FF343334"/>
        <name val="IBM Plex Sans"/>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theme="9" tint="-0.24994659260841701"/>
        </left>
        <right/>
        <top style="thin">
          <color theme="9" tint="-0.24994659260841701"/>
        </top>
        <bottom style="thin">
          <color theme="9" tint="-0.24994659260841701"/>
        </bottom>
        <vertical/>
        <horizontal/>
      </border>
    </dxf>
    <dxf>
      <font>
        <sz val="10.5"/>
        <color rgb="FF343334"/>
        <name val="IBM Plex Sans"/>
        <family val="2"/>
        <scheme val="none"/>
      </font>
      <fill>
        <patternFill patternType="solid">
          <fgColor rgb="FFFFFFFF"/>
          <bgColor rgb="FFFFFFFF"/>
        </patternFill>
      </fill>
      <alignment horizontal="left" vertical="top" textRotation="0" wrapText="1" indent="0" justifyLastLine="0" shrinkToFit="0" readingOrder="0"/>
      <border diagonalUp="0" diagonalDown="0" outline="0">
        <left style="thin">
          <color theme="9" tint="-0.24994659260841701"/>
        </left>
        <right/>
        <top style="thin">
          <color theme="9" tint="-0.24994659260841701"/>
        </top>
        <bottom/>
      </border>
    </dxf>
    <dxf>
      <border>
        <top style="thin">
          <color theme="9" tint="-0.24994659260841701"/>
        </top>
      </border>
    </dxf>
    <dxf>
      <border diagonalUp="0" diagonalDown="0">
        <left style="thin">
          <color theme="9" tint="-0.24994659260841701"/>
        </left>
        <right style="thin">
          <color theme="9" tint="-0.24994659260841701"/>
        </right>
        <top style="thin">
          <color theme="9" tint="-0.24994659260841701"/>
        </top>
        <bottom style="thin">
          <color theme="9" tint="-0.24994659260841701"/>
        </bottom>
      </border>
    </dxf>
    <dxf>
      <border>
        <bottom style="thin">
          <color theme="9" tint="-0.24994659260841701"/>
        </bottom>
      </border>
    </dxf>
    <dxf>
      <fill>
        <patternFill patternType="none">
          <fgColor indexed="64"/>
          <bgColor indexed="65"/>
        </patternFill>
      </fill>
      <alignment horizontal="center" vertical="top" textRotation="0" wrapText="1"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10</xdr:col>
      <xdr:colOff>0</xdr:colOff>
      <xdr:row>1</xdr:row>
      <xdr:rowOff>19050</xdr:rowOff>
    </xdr:to>
    <xdr:sp macro="" textlink="">
      <xdr:nvSpPr>
        <xdr:cNvPr id="2" name="Rectangle 1">
          <a:extLst>
            <a:ext uri="{FF2B5EF4-FFF2-40B4-BE49-F238E27FC236}">
              <a16:creationId xmlns:a16="http://schemas.microsoft.com/office/drawing/2014/main" id="{A691156B-83C7-4217-97D7-EBE570AD6671}"/>
            </a:ext>
          </a:extLst>
        </xdr:cNvPr>
        <xdr:cNvSpPr/>
      </xdr:nvSpPr>
      <xdr:spPr>
        <a:xfrm>
          <a:off x="0" y="1"/>
          <a:ext cx="7665192" cy="210244"/>
        </a:xfrm>
        <a:prstGeom prst="rect">
          <a:avLst/>
        </a:prstGeom>
        <a:solidFill>
          <a:srgbClr val="004C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454026</xdr:colOff>
      <xdr:row>0</xdr:row>
      <xdr:rowOff>1</xdr:rowOff>
    </xdr:from>
    <xdr:to>
      <xdr:col>0</xdr:col>
      <xdr:colOff>681286</xdr:colOff>
      <xdr:row>1</xdr:row>
      <xdr:rowOff>19050</xdr:rowOff>
    </xdr:to>
    <xdr:sp macro="" textlink="">
      <xdr:nvSpPr>
        <xdr:cNvPr id="3" name="Rectangle 2">
          <a:extLst>
            <a:ext uri="{FF2B5EF4-FFF2-40B4-BE49-F238E27FC236}">
              <a16:creationId xmlns:a16="http://schemas.microsoft.com/office/drawing/2014/main" id="{3138B62F-3480-4362-9685-4CD8899D1283}"/>
            </a:ext>
          </a:extLst>
        </xdr:cNvPr>
        <xdr:cNvSpPr/>
      </xdr:nvSpPr>
      <xdr:spPr>
        <a:xfrm>
          <a:off x="454026" y="1"/>
          <a:ext cx="227260"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950453</xdr:colOff>
      <xdr:row>0</xdr:row>
      <xdr:rowOff>1</xdr:rowOff>
    </xdr:from>
    <xdr:to>
      <xdr:col>0</xdr:col>
      <xdr:colOff>1265689</xdr:colOff>
      <xdr:row>1</xdr:row>
      <xdr:rowOff>19050</xdr:rowOff>
    </xdr:to>
    <xdr:sp macro="" textlink="">
      <xdr:nvSpPr>
        <xdr:cNvPr id="4" name="Rectangle 3">
          <a:extLst>
            <a:ext uri="{FF2B5EF4-FFF2-40B4-BE49-F238E27FC236}">
              <a16:creationId xmlns:a16="http://schemas.microsoft.com/office/drawing/2014/main" id="{616D42DC-6039-4351-A700-6B16617B0181}"/>
            </a:ext>
          </a:extLst>
        </xdr:cNvPr>
        <xdr:cNvSpPr/>
      </xdr:nvSpPr>
      <xdr:spPr>
        <a:xfrm>
          <a:off x="950453" y="1"/>
          <a:ext cx="315236" cy="209549"/>
        </a:xfrm>
        <a:prstGeom prst="rect">
          <a:avLst/>
        </a:prstGeom>
        <a:solidFill>
          <a:srgbClr val="0091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1265689</xdr:colOff>
      <xdr:row>0</xdr:row>
      <xdr:rowOff>1</xdr:rowOff>
    </xdr:from>
    <xdr:to>
      <xdr:col>0</xdr:col>
      <xdr:colOff>1404915</xdr:colOff>
      <xdr:row>1</xdr:row>
      <xdr:rowOff>19050</xdr:rowOff>
    </xdr:to>
    <xdr:sp macro="" textlink="">
      <xdr:nvSpPr>
        <xdr:cNvPr id="5" name="Rectangle 4">
          <a:extLst>
            <a:ext uri="{FF2B5EF4-FFF2-40B4-BE49-F238E27FC236}">
              <a16:creationId xmlns:a16="http://schemas.microsoft.com/office/drawing/2014/main" id="{1E6BBB95-368B-47F7-B597-E0068318BB9F}"/>
            </a:ext>
          </a:extLst>
        </xdr:cNvPr>
        <xdr:cNvSpPr/>
      </xdr:nvSpPr>
      <xdr:spPr>
        <a:xfrm>
          <a:off x="1265689" y="1"/>
          <a:ext cx="139226"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1404915</xdr:colOff>
      <xdr:row>0</xdr:row>
      <xdr:rowOff>1</xdr:rowOff>
    </xdr:from>
    <xdr:to>
      <xdr:col>0</xdr:col>
      <xdr:colOff>1544141</xdr:colOff>
      <xdr:row>1</xdr:row>
      <xdr:rowOff>19050</xdr:rowOff>
    </xdr:to>
    <xdr:sp macro="" textlink="">
      <xdr:nvSpPr>
        <xdr:cNvPr id="6" name="Rectangle 5">
          <a:extLst>
            <a:ext uri="{FF2B5EF4-FFF2-40B4-BE49-F238E27FC236}">
              <a16:creationId xmlns:a16="http://schemas.microsoft.com/office/drawing/2014/main" id="{524E5138-AE2D-4A00-8648-46F49C11962B}"/>
            </a:ext>
          </a:extLst>
        </xdr:cNvPr>
        <xdr:cNvSpPr/>
      </xdr:nvSpPr>
      <xdr:spPr>
        <a:xfrm>
          <a:off x="1404915" y="1"/>
          <a:ext cx="139226" cy="209549"/>
        </a:xfrm>
        <a:prstGeom prst="rect">
          <a:avLst/>
        </a:prstGeom>
        <a:solidFill>
          <a:srgbClr val="008A9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1930234</xdr:colOff>
      <xdr:row>0</xdr:row>
      <xdr:rowOff>1</xdr:rowOff>
    </xdr:from>
    <xdr:to>
      <xdr:col>2</xdr:col>
      <xdr:colOff>0</xdr:colOff>
      <xdr:row>1</xdr:row>
      <xdr:rowOff>19050</xdr:rowOff>
    </xdr:to>
    <xdr:sp macro="" textlink="">
      <xdr:nvSpPr>
        <xdr:cNvPr id="7" name="Rectangle 6">
          <a:extLst>
            <a:ext uri="{FF2B5EF4-FFF2-40B4-BE49-F238E27FC236}">
              <a16:creationId xmlns:a16="http://schemas.microsoft.com/office/drawing/2014/main" id="{E405EC7D-8943-4146-9A9C-53EE5B16855C}"/>
            </a:ext>
          </a:extLst>
        </xdr:cNvPr>
        <xdr:cNvSpPr/>
      </xdr:nvSpPr>
      <xdr:spPr>
        <a:xfrm>
          <a:off x="1930234" y="1"/>
          <a:ext cx="479591"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0</xdr:colOff>
      <xdr:row>0</xdr:row>
      <xdr:rowOff>0</xdr:rowOff>
    </xdr:from>
    <xdr:to>
      <xdr:col>2</xdr:col>
      <xdr:colOff>3009</xdr:colOff>
      <xdr:row>1</xdr:row>
      <xdr:rowOff>19049</xdr:rowOff>
    </xdr:to>
    <xdr:sp macro="" textlink="">
      <xdr:nvSpPr>
        <xdr:cNvPr id="8" name="Rectangle 7">
          <a:extLst>
            <a:ext uri="{FF2B5EF4-FFF2-40B4-BE49-F238E27FC236}">
              <a16:creationId xmlns:a16="http://schemas.microsoft.com/office/drawing/2014/main" id="{5BEB60BD-F24F-4FBE-B0AE-DBD1BBC65823}"/>
            </a:ext>
          </a:extLst>
        </xdr:cNvPr>
        <xdr:cNvSpPr/>
      </xdr:nvSpPr>
      <xdr:spPr>
        <a:xfrm>
          <a:off x="2409825" y="0"/>
          <a:ext cx="3009" cy="209549"/>
        </a:xfrm>
        <a:prstGeom prst="rect">
          <a:avLst/>
        </a:prstGeom>
        <a:solidFill>
          <a:srgbClr val="008A9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3009</xdr:colOff>
      <xdr:row>0</xdr:row>
      <xdr:rowOff>0</xdr:rowOff>
    </xdr:from>
    <xdr:to>
      <xdr:col>2</xdr:col>
      <xdr:colOff>155961</xdr:colOff>
      <xdr:row>1</xdr:row>
      <xdr:rowOff>19050</xdr:rowOff>
    </xdr:to>
    <xdr:sp macro="" textlink="">
      <xdr:nvSpPr>
        <xdr:cNvPr id="9" name="Rectangle 8">
          <a:extLst>
            <a:ext uri="{FF2B5EF4-FFF2-40B4-BE49-F238E27FC236}">
              <a16:creationId xmlns:a16="http://schemas.microsoft.com/office/drawing/2014/main" id="{2151B7D8-BEFC-41E3-B21F-ED60E89DBEB0}"/>
            </a:ext>
          </a:extLst>
        </xdr:cNvPr>
        <xdr:cNvSpPr/>
      </xdr:nvSpPr>
      <xdr:spPr>
        <a:xfrm>
          <a:off x="2412834" y="0"/>
          <a:ext cx="152952" cy="209550"/>
        </a:xfrm>
        <a:prstGeom prst="rect">
          <a:avLst/>
        </a:prstGeom>
        <a:solidFill>
          <a:srgbClr val="0091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editAs="oneCell">
    <xdr:from>
      <xdr:col>0</xdr:col>
      <xdr:colOff>66675</xdr:colOff>
      <xdr:row>1</xdr:row>
      <xdr:rowOff>19050</xdr:rowOff>
    </xdr:from>
    <xdr:to>
      <xdr:col>3</xdr:col>
      <xdr:colOff>92075</xdr:colOff>
      <xdr:row>3</xdr:row>
      <xdr:rowOff>171976</xdr:rowOff>
    </xdr:to>
    <xdr:pic>
      <xdr:nvPicPr>
        <xdr:cNvPr id="10" name="Picture 9" descr="Shape&#10;&#10;Description automatically generated with medium confidence">
          <a:extLst>
            <a:ext uri="{FF2B5EF4-FFF2-40B4-BE49-F238E27FC236}">
              <a16:creationId xmlns:a16="http://schemas.microsoft.com/office/drawing/2014/main" id="{2BCE65AC-6847-421F-9EA0-664397F7025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6675" y="209550"/>
          <a:ext cx="3086100" cy="533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454026</xdr:colOff>
      <xdr:row>0</xdr:row>
      <xdr:rowOff>1</xdr:rowOff>
    </xdr:from>
    <xdr:to>
      <xdr:col>0</xdr:col>
      <xdr:colOff>681286</xdr:colOff>
      <xdr:row>1</xdr:row>
      <xdr:rowOff>19050</xdr:rowOff>
    </xdr:to>
    <xdr:sp macro="" textlink="">
      <xdr:nvSpPr>
        <xdr:cNvPr id="3" name="Rectangle 2">
          <a:extLst>
            <a:ext uri="{FF2B5EF4-FFF2-40B4-BE49-F238E27FC236}">
              <a16:creationId xmlns:a16="http://schemas.microsoft.com/office/drawing/2014/main" id="{3E56B308-FAF0-4037-BC89-19AA5DDBE5D5}"/>
            </a:ext>
          </a:extLst>
        </xdr:cNvPr>
        <xdr:cNvSpPr/>
      </xdr:nvSpPr>
      <xdr:spPr>
        <a:xfrm>
          <a:off x="454026" y="1"/>
          <a:ext cx="227260"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950453</xdr:colOff>
      <xdr:row>0</xdr:row>
      <xdr:rowOff>1</xdr:rowOff>
    </xdr:from>
    <xdr:to>
      <xdr:col>0</xdr:col>
      <xdr:colOff>1265689</xdr:colOff>
      <xdr:row>1</xdr:row>
      <xdr:rowOff>19050</xdr:rowOff>
    </xdr:to>
    <xdr:sp macro="" textlink="">
      <xdr:nvSpPr>
        <xdr:cNvPr id="4" name="Rectangle 3">
          <a:extLst>
            <a:ext uri="{FF2B5EF4-FFF2-40B4-BE49-F238E27FC236}">
              <a16:creationId xmlns:a16="http://schemas.microsoft.com/office/drawing/2014/main" id="{510D5EFE-4E9E-4D25-87DB-0BB3B89CB159}"/>
            </a:ext>
          </a:extLst>
        </xdr:cNvPr>
        <xdr:cNvSpPr/>
      </xdr:nvSpPr>
      <xdr:spPr>
        <a:xfrm>
          <a:off x="950453" y="1"/>
          <a:ext cx="315236" cy="209549"/>
        </a:xfrm>
        <a:prstGeom prst="rect">
          <a:avLst/>
        </a:prstGeom>
        <a:solidFill>
          <a:srgbClr val="0091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1265689</xdr:colOff>
      <xdr:row>0</xdr:row>
      <xdr:rowOff>1</xdr:rowOff>
    </xdr:from>
    <xdr:to>
      <xdr:col>0</xdr:col>
      <xdr:colOff>1404915</xdr:colOff>
      <xdr:row>1</xdr:row>
      <xdr:rowOff>19050</xdr:rowOff>
    </xdr:to>
    <xdr:sp macro="" textlink="">
      <xdr:nvSpPr>
        <xdr:cNvPr id="5" name="Rectangle 4">
          <a:extLst>
            <a:ext uri="{FF2B5EF4-FFF2-40B4-BE49-F238E27FC236}">
              <a16:creationId xmlns:a16="http://schemas.microsoft.com/office/drawing/2014/main" id="{A95ACA1B-4BB7-4F27-BD7F-86D4A4DAAC56}"/>
            </a:ext>
          </a:extLst>
        </xdr:cNvPr>
        <xdr:cNvSpPr/>
      </xdr:nvSpPr>
      <xdr:spPr>
        <a:xfrm>
          <a:off x="1265689" y="1"/>
          <a:ext cx="139226"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1404915</xdr:colOff>
      <xdr:row>0</xdr:row>
      <xdr:rowOff>1</xdr:rowOff>
    </xdr:from>
    <xdr:to>
      <xdr:col>0</xdr:col>
      <xdr:colOff>1544141</xdr:colOff>
      <xdr:row>1</xdr:row>
      <xdr:rowOff>19050</xdr:rowOff>
    </xdr:to>
    <xdr:sp macro="" textlink="">
      <xdr:nvSpPr>
        <xdr:cNvPr id="6" name="Rectangle 5">
          <a:extLst>
            <a:ext uri="{FF2B5EF4-FFF2-40B4-BE49-F238E27FC236}">
              <a16:creationId xmlns:a16="http://schemas.microsoft.com/office/drawing/2014/main" id="{0B0B9000-628C-456C-88E9-469FC5F8766F}"/>
            </a:ext>
          </a:extLst>
        </xdr:cNvPr>
        <xdr:cNvSpPr/>
      </xdr:nvSpPr>
      <xdr:spPr>
        <a:xfrm>
          <a:off x="1404915" y="1"/>
          <a:ext cx="139226" cy="209549"/>
        </a:xfrm>
        <a:prstGeom prst="rect">
          <a:avLst/>
        </a:prstGeom>
        <a:solidFill>
          <a:srgbClr val="008A9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0</xdr:colOff>
      <xdr:row>0</xdr:row>
      <xdr:rowOff>0</xdr:rowOff>
    </xdr:from>
    <xdr:to>
      <xdr:col>2</xdr:col>
      <xdr:colOff>3009</xdr:colOff>
      <xdr:row>1</xdr:row>
      <xdr:rowOff>19049</xdr:rowOff>
    </xdr:to>
    <xdr:sp macro="" textlink="">
      <xdr:nvSpPr>
        <xdr:cNvPr id="8" name="Rectangle 7">
          <a:extLst>
            <a:ext uri="{FF2B5EF4-FFF2-40B4-BE49-F238E27FC236}">
              <a16:creationId xmlns:a16="http://schemas.microsoft.com/office/drawing/2014/main" id="{0218E90B-76BB-4D25-9B90-3B9FFCA8EE51}"/>
            </a:ext>
          </a:extLst>
        </xdr:cNvPr>
        <xdr:cNvSpPr/>
      </xdr:nvSpPr>
      <xdr:spPr>
        <a:xfrm>
          <a:off x="2409825" y="0"/>
          <a:ext cx="3009" cy="209549"/>
        </a:xfrm>
        <a:prstGeom prst="rect">
          <a:avLst/>
        </a:prstGeom>
        <a:solidFill>
          <a:srgbClr val="008A9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editAs="oneCell">
    <xdr:from>
      <xdr:col>0</xdr:col>
      <xdr:colOff>66675</xdr:colOff>
      <xdr:row>1</xdr:row>
      <xdr:rowOff>19050</xdr:rowOff>
    </xdr:from>
    <xdr:to>
      <xdr:col>4</xdr:col>
      <xdr:colOff>198438</xdr:colOff>
      <xdr:row>3</xdr:row>
      <xdr:rowOff>171976</xdr:rowOff>
    </xdr:to>
    <xdr:pic>
      <xdr:nvPicPr>
        <xdr:cNvPr id="10" name="Picture 9" descr="Shape&#10;&#10;Description automatically generated with medium confidence">
          <a:extLst>
            <a:ext uri="{FF2B5EF4-FFF2-40B4-BE49-F238E27FC236}">
              <a16:creationId xmlns:a16="http://schemas.microsoft.com/office/drawing/2014/main" id="{8838305B-19B1-4109-BE04-783EDF76ED1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6675" y="209550"/>
          <a:ext cx="3086100" cy="533926"/>
        </a:xfrm>
        <a:prstGeom prst="rect">
          <a:avLst/>
        </a:prstGeom>
      </xdr:spPr>
    </xdr:pic>
    <xdr:clientData/>
  </xdr:twoCellAnchor>
  <xdr:twoCellAnchor>
    <xdr:from>
      <xdr:col>0</xdr:col>
      <xdr:colOff>21167</xdr:colOff>
      <xdr:row>0</xdr:row>
      <xdr:rowOff>1</xdr:rowOff>
    </xdr:from>
    <xdr:to>
      <xdr:col>12</xdr:col>
      <xdr:colOff>656166</xdr:colOff>
      <xdr:row>1</xdr:row>
      <xdr:rowOff>20010</xdr:rowOff>
    </xdr:to>
    <xdr:sp macro="" textlink="">
      <xdr:nvSpPr>
        <xdr:cNvPr id="11" name="Rectangle 10">
          <a:extLst>
            <a:ext uri="{FF2B5EF4-FFF2-40B4-BE49-F238E27FC236}">
              <a16:creationId xmlns:a16="http://schemas.microsoft.com/office/drawing/2014/main" id="{25443376-67C5-4B66-97AC-58BECD9CC171}"/>
            </a:ext>
          </a:extLst>
        </xdr:cNvPr>
        <xdr:cNvSpPr/>
      </xdr:nvSpPr>
      <xdr:spPr>
        <a:xfrm>
          <a:off x="21167" y="1"/>
          <a:ext cx="8463108" cy="212110"/>
        </a:xfrm>
        <a:prstGeom prst="rect">
          <a:avLst/>
        </a:prstGeom>
        <a:solidFill>
          <a:srgbClr val="004C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273050</xdr:colOff>
      <xdr:row>0</xdr:row>
      <xdr:rowOff>1</xdr:rowOff>
    </xdr:from>
    <xdr:to>
      <xdr:col>1</xdr:col>
      <xdr:colOff>500310</xdr:colOff>
      <xdr:row>1</xdr:row>
      <xdr:rowOff>19050</xdr:rowOff>
    </xdr:to>
    <xdr:sp macro="" textlink="">
      <xdr:nvSpPr>
        <xdr:cNvPr id="12" name="Rectangle 11">
          <a:extLst>
            <a:ext uri="{FF2B5EF4-FFF2-40B4-BE49-F238E27FC236}">
              <a16:creationId xmlns:a16="http://schemas.microsoft.com/office/drawing/2014/main" id="{8D099DF9-5CFD-431D-B856-6D94625B548F}"/>
            </a:ext>
          </a:extLst>
        </xdr:cNvPr>
        <xdr:cNvSpPr/>
      </xdr:nvSpPr>
      <xdr:spPr>
        <a:xfrm>
          <a:off x="454025" y="1"/>
          <a:ext cx="227260"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769477</xdr:colOff>
      <xdr:row>0</xdr:row>
      <xdr:rowOff>1</xdr:rowOff>
    </xdr:from>
    <xdr:to>
      <xdr:col>1</xdr:col>
      <xdr:colOff>1084713</xdr:colOff>
      <xdr:row>1</xdr:row>
      <xdr:rowOff>19050</xdr:rowOff>
    </xdr:to>
    <xdr:sp macro="" textlink="">
      <xdr:nvSpPr>
        <xdr:cNvPr id="13" name="Rectangle 12">
          <a:extLst>
            <a:ext uri="{FF2B5EF4-FFF2-40B4-BE49-F238E27FC236}">
              <a16:creationId xmlns:a16="http://schemas.microsoft.com/office/drawing/2014/main" id="{401AEFF1-C5B7-4A1B-9843-770A56B36AF8}"/>
            </a:ext>
          </a:extLst>
        </xdr:cNvPr>
        <xdr:cNvSpPr/>
      </xdr:nvSpPr>
      <xdr:spPr>
        <a:xfrm>
          <a:off x="950452" y="1"/>
          <a:ext cx="315236" cy="209549"/>
        </a:xfrm>
        <a:prstGeom prst="rect">
          <a:avLst/>
        </a:prstGeom>
        <a:solidFill>
          <a:srgbClr val="0091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1084713</xdr:colOff>
      <xdr:row>0</xdr:row>
      <xdr:rowOff>1</xdr:rowOff>
    </xdr:from>
    <xdr:to>
      <xdr:col>1</xdr:col>
      <xdr:colOff>1223939</xdr:colOff>
      <xdr:row>1</xdr:row>
      <xdr:rowOff>19050</xdr:rowOff>
    </xdr:to>
    <xdr:sp macro="" textlink="">
      <xdr:nvSpPr>
        <xdr:cNvPr id="14" name="Rectangle 13">
          <a:extLst>
            <a:ext uri="{FF2B5EF4-FFF2-40B4-BE49-F238E27FC236}">
              <a16:creationId xmlns:a16="http://schemas.microsoft.com/office/drawing/2014/main" id="{A3D6C0E7-6DFB-43B0-8E91-4505AD6966C8}"/>
            </a:ext>
          </a:extLst>
        </xdr:cNvPr>
        <xdr:cNvSpPr/>
      </xdr:nvSpPr>
      <xdr:spPr>
        <a:xfrm>
          <a:off x="1265688" y="1"/>
          <a:ext cx="139226"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1223939</xdr:colOff>
      <xdr:row>0</xdr:row>
      <xdr:rowOff>1</xdr:rowOff>
    </xdr:from>
    <xdr:to>
      <xdr:col>2</xdr:col>
      <xdr:colOff>10615</xdr:colOff>
      <xdr:row>1</xdr:row>
      <xdr:rowOff>19050</xdr:rowOff>
    </xdr:to>
    <xdr:sp macro="" textlink="">
      <xdr:nvSpPr>
        <xdr:cNvPr id="15" name="Rectangle 14">
          <a:extLst>
            <a:ext uri="{FF2B5EF4-FFF2-40B4-BE49-F238E27FC236}">
              <a16:creationId xmlns:a16="http://schemas.microsoft.com/office/drawing/2014/main" id="{D111FE00-7A6C-4528-98CC-3BA062627F9C}"/>
            </a:ext>
          </a:extLst>
        </xdr:cNvPr>
        <xdr:cNvSpPr/>
      </xdr:nvSpPr>
      <xdr:spPr>
        <a:xfrm>
          <a:off x="1404914" y="1"/>
          <a:ext cx="139226" cy="209549"/>
        </a:xfrm>
        <a:prstGeom prst="rect">
          <a:avLst/>
        </a:prstGeom>
        <a:solidFill>
          <a:srgbClr val="008A9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396708</xdr:colOff>
      <xdr:row>0</xdr:row>
      <xdr:rowOff>1</xdr:rowOff>
    </xdr:from>
    <xdr:to>
      <xdr:col>3</xdr:col>
      <xdr:colOff>266699</xdr:colOff>
      <xdr:row>1</xdr:row>
      <xdr:rowOff>19050</xdr:rowOff>
    </xdr:to>
    <xdr:sp macro="" textlink="">
      <xdr:nvSpPr>
        <xdr:cNvPr id="16" name="Rectangle 15">
          <a:extLst>
            <a:ext uri="{FF2B5EF4-FFF2-40B4-BE49-F238E27FC236}">
              <a16:creationId xmlns:a16="http://schemas.microsoft.com/office/drawing/2014/main" id="{F7BBCD21-FD49-44F4-9BE3-627A15D1FE13}"/>
            </a:ext>
          </a:extLst>
        </xdr:cNvPr>
        <xdr:cNvSpPr/>
      </xdr:nvSpPr>
      <xdr:spPr>
        <a:xfrm>
          <a:off x="1930233" y="1"/>
          <a:ext cx="479591"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269708</xdr:colOff>
      <xdr:row>0</xdr:row>
      <xdr:rowOff>0</xdr:rowOff>
    </xdr:from>
    <xdr:to>
      <xdr:col>3</xdr:col>
      <xdr:colOff>422660</xdr:colOff>
      <xdr:row>1</xdr:row>
      <xdr:rowOff>19050</xdr:rowOff>
    </xdr:to>
    <xdr:sp macro="" textlink="">
      <xdr:nvSpPr>
        <xdr:cNvPr id="17" name="Rectangle 16">
          <a:extLst>
            <a:ext uri="{FF2B5EF4-FFF2-40B4-BE49-F238E27FC236}">
              <a16:creationId xmlns:a16="http://schemas.microsoft.com/office/drawing/2014/main" id="{7B5A271E-8209-4388-A7C7-806EA9220376}"/>
            </a:ext>
          </a:extLst>
        </xdr:cNvPr>
        <xdr:cNvSpPr/>
      </xdr:nvSpPr>
      <xdr:spPr>
        <a:xfrm>
          <a:off x="2412833" y="0"/>
          <a:ext cx="152952" cy="209550"/>
        </a:xfrm>
        <a:prstGeom prst="rect">
          <a:avLst/>
        </a:prstGeom>
        <a:solidFill>
          <a:srgbClr val="0091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5412</xdr:rowOff>
    </xdr:from>
    <xdr:to>
      <xdr:col>9</xdr:col>
      <xdr:colOff>638608</xdr:colOff>
      <xdr:row>1</xdr:row>
      <xdr:rowOff>1190</xdr:rowOff>
    </xdr:to>
    <xdr:sp macro="" textlink="">
      <xdr:nvSpPr>
        <xdr:cNvPr id="2" name="Rectangle 1">
          <a:extLst>
            <a:ext uri="{FF2B5EF4-FFF2-40B4-BE49-F238E27FC236}">
              <a16:creationId xmlns:a16="http://schemas.microsoft.com/office/drawing/2014/main" id="{551EEB24-481F-4E10-85A4-76A042B2C31D}"/>
            </a:ext>
          </a:extLst>
        </xdr:cNvPr>
        <xdr:cNvSpPr/>
      </xdr:nvSpPr>
      <xdr:spPr>
        <a:xfrm>
          <a:off x="0" y="5412"/>
          <a:ext cx="9868658" cy="204137"/>
        </a:xfrm>
        <a:prstGeom prst="rect">
          <a:avLst/>
        </a:prstGeom>
        <a:solidFill>
          <a:srgbClr val="004C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454025</xdr:colOff>
      <xdr:row>0</xdr:row>
      <xdr:rowOff>1</xdr:rowOff>
    </xdr:from>
    <xdr:to>
      <xdr:col>0</xdr:col>
      <xdr:colOff>681285</xdr:colOff>
      <xdr:row>1</xdr:row>
      <xdr:rowOff>0</xdr:rowOff>
    </xdr:to>
    <xdr:sp macro="" textlink="">
      <xdr:nvSpPr>
        <xdr:cNvPr id="3" name="Rectangle 2">
          <a:extLst>
            <a:ext uri="{FF2B5EF4-FFF2-40B4-BE49-F238E27FC236}">
              <a16:creationId xmlns:a16="http://schemas.microsoft.com/office/drawing/2014/main" id="{AE077986-127D-4206-8A66-B50E0C4C7773}"/>
            </a:ext>
          </a:extLst>
        </xdr:cNvPr>
        <xdr:cNvSpPr/>
      </xdr:nvSpPr>
      <xdr:spPr>
        <a:xfrm>
          <a:off x="454025" y="1"/>
          <a:ext cx="227260"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950452</xdr:colOff>
      <xdr:row>0</xdr:row>
      <xdr:rowOff>1</xdr:rowOff>
    </xdr:from>
    <xdr:to>
      <xdr:col>0</xdr:col>
      <xdr:colOff>1265688</xdr:colOff>
      <xdr:row>1</xdr:row>
      <xdr:rowOff>0</xdr:rowOff>
    </xdr:to>
    <xdr:sp macro="" textlink="">
      <xdr:nvSpPr>
        <xdr:cNvPr id="4" name="Rectangle 3">
          <a:extLst>
            <a:ext uri="{FF2B5EF4-FFF2-40B4-BE49-F238E27FC236}">
              <a16:creationId xmlns:a16="http://schemas.microsoft.com/office/drawing/2014/main" id="{EBAC3C30-EE19-4A4F-B492-7BB8AF9F1710}"/>
            </a:ext>
          </a:extLst>
        </xdr:cNvPr>
        <xdr:cNvSpPr/>
      </xdr:nvSpPr>
      <xdr:spPr>
        <a:xfrm>
          <a:off x="950452" y="1"/>
          <a:ext cx="315236" cy="209549"/>
        </a:xfrm>
        <a:prstGeom prst="rect">
          <a:avLst/>
        </a:prstGeom>
        <a:solidFill>
          <a:srgbClr val="0091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1265688</xdr:colOff>
      <xdr:row>0</xdr:row>
      <xdr:rowOff>1</xdr:rowOff>
    </xdr:from>
    <xdr:to>
      <xdr:col>0</xdr:col>
      <xdr:colOff>1404914</xdr:colOff>
      <xdr:row>1</xdr:row>
      <xdr:rowOff>0</xdr:rowOff>
    </xdr:to>
    <xdr:sp macro="" textlink="">
      <xdr:nvSpPr>
        <xdr:cNvPr id="5" name="Rectangle 4">
          <a:extLst>
            <a:ext uri="{FF2B5EF4-FFF2-40B4-BE49-F238E27FC236}">
              <a16:creationId xmlns:a16="http://schemas.microsoft.com/office/drawing/2014/main" id="{0CAC6DCA-81CE-4C1C-90FC-170ED3734AD6}"/>
            </a:ext>
          </a:extLst>
        </xdr:cNvPr>
        <xdr:cNvSpPr/>
      </xdr:nvSpPr>
      <xdr:spPr>
        <a:xfrm>
          <a:off x="1265688" y="1"/>
          <a:ext cx="139226"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1404914</xdr:colOff>
      <xdr:row>0</xdr:row>
      <xdr:rowOff>1</xdr:rowOff>
    </xdr:from>
    <xdr:to>
      <xdr:col>0</xdr:col>
      <xdr:colOff>1544140</xdr:colOff>
      <xdr:row>1</xdr:row>
      <xdr:rowOff>0</xdr:rowOff>
    </xdr:to>
    <xdr:sp macro="" textlink="">
      <xdr:nvSpPr>
        <xdr:cNvPr id="6" name="Rectangle 5">
          <a:extLst>
            <a:ext uri="{FF2B5EF4-FFF2-40B4-BE49-F238E27FC236}">
              <a16:creationId xmlns:a16="http://schemas.microsoft.com/office/drawing/2014/main" id="{35F2ED41-F54A-4829-BFE1-7B5AC148C54C}"/>
            </a:ext>
          </a:extLst>
        </xdr:cNvPr>
        <xdr:cNvSpPr/>
      </xdr:nvSpPr>
      <xdr:spPr>
        <a:xfrm>
          <a:off x="1404914" y="1"/>
          <a:ext cx="139226" cy="209549"/>
        </a:xfrm>
        <a:prstGeom prst="rect">
          <a:avLst/>
        </a:prstGeom>
        <a:solidFill>
          <a:srgbClr val="008A9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1930233</xdr:colOff>
      <xdr:row>0</xdr:row>
      <xdr:rowOff>1</xdr:rowOff>
    </xdr:from>
    <xdr:to>
      <xdr:col>0</xdr:col>
      <xdr:colOff>2409824</xdr:colOff>
      <xdr:row>1</xdr:row>
      <xdr:rowOff>0</xdr:rowOff>
    </xdr:to>
    <xdr:sp macro="" textlink="">
      <xdr:nvSpPr>
        <xdr:cNvPr id="7" name="Rectangle 6">
          <a:extLst>
            <a:ext uri="{FF2B5EF4-FFF2-40B4-BE49-F238E27FC236}">
              <a16:creationId xmlns:a16="http://schemas.microsoft.com/office/drawing/2014/main" id="{16E6C431-5E2F-4EA0-93E5-A11E9AC54FCE}"/>
            </a:ext>
          </a:extLst>
        </xdr:cNvPr>
        <xdr:cNvSpPr/>
      </xdr:nvSpPr>
      <xdr:spPr>
        <a:xfrm>
          <a:off x="1930233" y="1"/>
          <a:ext cx="479591"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2412833</xdr:colOff>
      <xdr:row>0</xdr:row>
      <xdr:rowOff>0</xdr:rowOff>
    </xdr:from>
    <xdr:to>
      <xdr:col>0</xdr:col>
      <xdr:colOff>2565785</xdr:colOff>
      <xdr:row>1</xdr:row>
      <xdr:rowOff>0</xdr:rowOff>
    </xdr:to>
    <xdr:sp macro="" textlink="">
      <xdr:nvSpPr>
        <xdr:cNvPr id="8" name="Rectangle 7">
          <a:extLst>
            <a:ext uri="{FF2B5EF4-FFF2-40B4-BE49-F238E27FC236}">
              <a16:creationId xmlns:a16="http://schemas.microsoft.com/office/drawing/2014/main" id="{D4F0F4DB-3B92-484C-A6D2-998DD9009A09}"/>
            </a:ext>
          </a:extLst>
        </xdr:cNvPr>
        <xdr:cNvSpPr/>
      </xdr:nvSpPr>
      <xdr:spPr>
        <a:xfrm>
          <a:off x="2412833" y="0"/>
          <a:ext cx="152952" cy="209550"/>
        </a:xfrm>
        <a:prstGeom prst="rect">
          <a:avLst/>
        </a:prstGeom>
        <a:solidFill>
          <a:srgbClr val="0091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editAs="oneCell">
    <xdr:from>
      <xdr:col>0</xdr:col>
      <xdr:colOff>66674</xdr:colOff>
      <xdr:row>1</xdr:row>
      <xdr:rowOff>0</xdr:rowOff>
    </xdr:from>
    <xdr:to>
      <xdr:col>0</xdr:col>
      <xdr:colOff>3155949</xdr:colOff>
      <xdr:row>3</xdr:row>
      <xdr:rowOff>154931</xdr:rowOff>
    </xdr:to>
    <xdr:pic>
      <xdr:nvPicPr>
        <xdr:cNvPr id="9" name="Picture 8" descr="Shape&#10;&#10;Description automatically generated with medium confidence">
          <a:extLst>
            <a:ext uri="{FF2B5EF4-FFF2-40B4-BE49-F238E27FC236}">
              <a16:creationId xmlns:a16="http://schemas.microsoft.com/office/drawing/2014/main" id="{1D3DA898-410B-4131-B15C-06CF6278F90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6674" y="209550"/>
          <a:ext cx="3086100" cy="533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3262</xdr:rowOff>
    </xdr:from>
    <xdr:to>
      <xdr:col>8</xdr:col>
      <xdr:colOff>636620</xdr:colOff>
      <xdr:row>1</xdr:row>
      <xdr:rowOff>19050</xdr:rowOff>
    </xdr:to>
    <xdr:sp macro="" textlink="">
      <xdr:nvSpPr>
        <xdr:cNvPr id="2" name="Rectangle 1">
          <a:extLst>
            <a:ext uri="{FF2B5EF4-FFF2-40B4-BE49-F238E27FC236}">
              <a16:creationId xmlns:a16="http://schemas.microsoft.com/office/drawing/2014/main" id="{856C75D8-4656-4AB5-B000-3089FFB41890}"/>
            </a:ext>
          </a:extLst>
        </xdr:cNvPr>
        <xdr:cNvSpPr/>
      </xdr:nvSpPr>
      <xdr:spPr>
        <a:xfrm>
          <a:off x="0" y="3262"/>
          <a:ext cx="9029311" cy="205316"/>
        </a:xfrm>
        <a:prstGeom prst="rect">
          <a:avLst/>
        </a:prstGeom>
        <a:solidFill>
          <a:srgbClr val="004C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454025</xdr:colOff>
      <xdr:row>0</xdr:row>
      <xdr:rowOff>1</xdr:rowOff>
    </xdr:from>
    <xdr:to>
      <xdr:col>0</xdr:col>
      <xdr:colOff>681285</xdr:colOff>
      <xdr:row>1</xdr:row>
      <xdr:rowOff>19050</xdr:rowOff>
    </xdr:to>
    <xdr:sp macro="" textlink="">
      <xdr:nvSpPr>
        <xdr:cNvPr id="3" name="Rectangle 2">
          <a:extLst>
            <a:ext uri="{FF2B5EF4-FFF2-40B4-BE49-F238E27FC236}">
              <a16:creationId xmlns:a16="http://schemas.microsoft.com/office/drawing/2014/main" id="{226A5AD8-C711-4A70-85BC-2347C6CDDD9E}"/>
            </a:ext>
          </a:extLst>
        </xdr:cNvPr>
        <xdr:cNvSpPr/>
      </xdr:nvSpPr>
      <xdr:spPr>
        <a:xfrm>
          <a:off x="454025" y="1"/>
          <a:ext cx="227260"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950452</xdr:colOff>
      <xdr:row>0</xdr:row>
      <xdr:rowOff>1</xdr:rowOff>
    </xdr:from>
    <xdr:to>
      <xdr:col>0</xdr:col>
      <xdr:colOff>1265688</xdr:colOff>
      <xdr:row>1</xdr:row>
      <xdr:rowOff>19050</xdr:rowOff>
    </xdr:to>
    <xdr:sp macro="" textlink="">
      <xdr:nvSpPr>
        <xdr:cNvPr id="4" name="Rectangle 3">
          <a:extLst>
            <a:ext uri="{FF2B5EF4-FFF2-40B4-BE49-F238E27FC236}">
              <a16:creationId xmlns:a16="http://schemas.microsoft.com/office/drawing/2014/main" id="{39C0006A-7B8E-473D-B5AB-F9D693F23817}"/>
            </a:ext>
          </a:extLst>
        </xdr:cNvPr>
        <xdr:cNvSpPr/>
      </xdr:nvSpPr>
      <xdr:spPr>
        <a:xfrm>
          <a:off x="950452" y="1"/>
          <a:ext cx="315236" cy="209549"/>
        </a:xfrm>
        <a:prstGeom prst="rect">
          <a:avLst/>
        </a:prstGeom>
        <a:solidFill>
          <a:srgbClr val="0091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1265688</xdr:colOff>
      <xdr:row>0</xdr:row>
      <xdr:rowOff>1</xdr:rowOff>
    </xdr:from>
    <xdr:to>
      <xdr:col>0</xdr:col>
      <xdr:colOff>1404914</xdr:colOff>
      <xdr:row>1</xdr:row>
      <xdr:rowOff>19050</xdr:rowOff>
    </xdr:to>
    <xdr:sp macro="" textlink="">
      <xdr:nvSpPr>
        <xdr:cNvPr id="5" name="Rectangle 4">
          <a:extLst>
            <a:ext uri="{FF2B5EF4-FFF2-40B4-BE49-F238E27FC236}">
              <a16:creationId xmlns:a16="http://schemas.microsoft.com/office/drawing/2014/main" id="{8E4C90ED-6570-4E5B-9BBC-699BC2F0D9F0}"/>
            </a:ext>
          </a:extLst>
        </xdr:cNvPr>
        <xdr:cNvSpPr/>
      </xdr:nvSpPr>
      <xdr:spPr>
        <a:xfrm>
          <a:off x="1265688" y="1"/>
          <a:ext cx="139226"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1404914</xdr:colOff>
      <xdr:row>0</xdr:row>
      <xdr:rowOff>1</xdr:rowOff>
    </xdr:from>
    <xdr:to>
      <xdr:col>0</xdr:col>
      <xdr:colOff>1544140</xdr:colOff>
      <xdr:row>1</xdr:row>
      <xdr:rowOff>19050</xdr:rowOff>
    </xdr:to>
    <xdr:sp macro="" textlink="">
      <xdr:nvSpPr>
        <xdr:cNvPr id="6" name="Rectangle 5">
          <a:extLst>
            <a:ext uri="{FF2B5EF4-FFF2-40B4-BE49-F238E27FC236}">
              <a16:creationId xmlns:a16="http://schemas.microsoft.com/office/drawing/2014/main" id="{489F1870-E95E-4F92-A601-AD3A6F84EEEE}"/>
            </a:ext>
          </a:extLst>
        </xdr:cNvPr>
        <xdr:cNvSpPr/>
      </xdr:nvSpPr>
      <xdr:spPr>
        <a:xfrm>
          <a:off x="1404914" y="1"/>
          <a:ext cx="139226" cy="209549"/>
        </a:xfrm>
        <a:prstGeom prst="rect">
          <a:avLst/>
        </a:prstGeom>
        <a:solidFill>
          <a:srgbClr val="008A9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1930233</xdr:colOff>
      <xdr:row>0</xdr:row>
      <xdr:rowOff>1</xdr:rowOff>
    </xdr:from>
    <xdr:to>
      <xdr:col>0</xdr:col>
      <xdr:colOff>2409824</xdr:colOff>
      <xdr:row>1</xdr:row>
      <xdr:rowOff>19050</xdr:rowOff>
    </xdr:to>
    <xdr:sp macro="" textlink="">
      <xdr:nvSpPr>
        <xdr:cNvPr id="7" name="Rectangle 6">
          <a:extLst>
            <a:ext uri="{FF2B5EF4-FFF2-40B4-BE49-F238E27FC236}">
              <a16:creationId xmlns:a16="http://schemas.microsoft.com/office/drawing/2014/main" id="{1FBBC822-65E4-490C-94A6-E9D3A59796BB}"/>
            </a:ext>
          </a:extLst>
        </xdr:cNvPr>
        <xdr:cNvSpPr/>
      </xdr:nvSpPr>
      <xdr:spPr>
        <a:xfrm>
          <a:off x="1930233" y="1"/>
          <a:ext cx="479591" cy="209549"/>
        </a:xfrm>
        <a:prstGeom prst="rect">
          <a:avLst/>
        </a:prstGeom>
        <a:solidFill>
          <a:srgbClr val="00B4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2412833</xdr:colOff>
      <xdr:row>0</xdr:row>
      <xdr:rowOff>0</xdr:rowOff>
    </xdr:from>
    <xdr:to>
      <xdr:col>0</xdr:col>
      <xdr:colOff>2565785</xdr:colOff>
      <xdr:row>1</xdr:row>
      <xdr:rowOff>19050</xdr:rowOff>
    </xdr:to>
    <xdr:sp macro="" textlink="">
      <xdr:nvSpPr>
        <xdr:cNvPr id="8" name="Rectangle 7">
          <a:extLst>
            <a:ext uri="{FF2B5EF4-FFF2-40B4-BE49-F238E27FC236}">
              <a16:creationId xmlns:a16="http://schemas.microsoft.com/office/drawing/2014/main" id="{28EF6DC7-52C8-4F97-BD3D-A8F27041A318}"/>
            </a:ext>
          </a:extLst>
        </xdr:cNvPr>
        <xdr:cNvSpPr/>
      </xdr:nvSpPr>
      <xdr:spPr>
        <a:xfrm>
          <a:off x="2412833" y="0"/>
          <a:ext cx="152952" cy="209550"/>
        </a:xfrm>
        <a:prstGeom prst="rect">
          <a:avLst/>
        </a:prstGeom>
        <a:solidFill>
          <a:srgbClr val="0091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editAs="oneCell">
    <xdr:from>
      <xdr:col>0</xdr:col>
      <xdr:colOff>66674</xdr:colOff>
      <xdr:row>1</xdr:row>
      <xdr:rowOff>19050</xdr:rowOff>
    </xdr:from>
    <xdr:to>
      <xdr:col>0</xdr:col>
      <xdr:colOff>3155949</xdr:colOff>
      <xdr:row>3</xdr:row>
      <xdr:rowOff>171976</xdr:rowOff>
    </xdr:to>
    <xdr:pic>
      <xdr:nvPicPr>
        <xdr:cNvPr id="9" name="Picture 8" descr="Shape&#10;&#10;Description automatically generated with medium confidence">
          <a:extLst>
            <a:ext uri="{FF2B5EF4-FFF2-40B4-BE49-F238E27FC236}">
              <a16:creationId xmlns:a16="http://schemas.microsoft.com/office/drawing/2014/main" id="{FE87E470-CEEC-4FE0-BA6E-B4994D938E0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6674" y="209550"/>
          <a:ext cx="3086100" cy="5339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ealthgov-my.sharepoint.com/personal/anna_gregory_health_gov_au/Documents/Desktop/AC%20wages%20attestations%20-%20publication%20-%20June%202024%20onward/Working%20files%20-%20FY2024-25%20Q1/COPY_Aged%20Care%20Wages%20Attestation%20Report%20-%20FY2023-24%20Q1-Q2-Q3-Q4.XLSX" TargetMode="External"/><Relationship Id="rId1" Type="http://schemas.openxmlformats.org/officeDocument/2006/relationships/externalLinkPath" Target="https://healthgov-my.sharepoint.com/personal/crystal_muller_health_gov_au/Documents/Documents/COPY_Aged%20Care%20Wages%20Attestation%20Report%20-%20FY2023-24%20Q1-Q2-Q3-Q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Dataset Info"/>
      <sheetName val="Attestation Data - Home Care"/>
      <sheetName val="Attestation Data - Residential"/>
      <sheetName val="COPY_Aged Care Wages Attestatio"/>
    </sheetNames>
    <sheetDataSet>
      <sheetData sheetId="0" refreshError="1"/>
      <sheetData sheetId="1" refreshError="1"/>
      <sheetData sheetId="2"/>
      <sheetData sheetId="3"/>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04A583-1398-4146-92B3-01C49158CCA2}" name="Table13" displayName="Table13" ref="A6:F788" totalsRowShown="0" headerRowDxfId="35" headerRowBorderDxfId="34" tableBorderDxfId="33" totalsRowBorderDxfId="32">
  <autoFilter ref="A6:F788" xr:uid="{5EA79EC8-28B9-4726-8A59-E65E2992CE37}"/>
  <sortState xmlns:xlrd2="http://schemas.microsoft.com/office/spreadsheetml/2017/richdata2" ref="A7:E786">
    <sortCondition ref="A6:A786"/>
  </sortState>
  <tableColumns count="6">
    <tableColumn id="1" xr3:uid="{EABFBFC4-E180-4D20-A778-4F5A4C3374CB}" name="Home Care Provider Name" dataDxfId="31"/>
    <tableColumn id="2" xr3:uid="{4D1FF27E-0D3E-4C49-9E39-D9E0B561DBB5}" name="Attestation_x000a_FY 2023-24_x000a_Q1" dataDxfId="30">
      <calculatedColumnFormula>VLOOKUP(Table13[[#This Row],[Home Care Provider Name]],[1]!Table13[#Data],2,FALSE)</calculatedColumnFormula>
    </tableColumn>
    <tableColumn id="5" xr3:uid="{7E3DE9D2-5976-4D21-9373-39BA3B1DE6F6}" name="Attestation_x000a_FY 2023-24_x000a_Q2" dataDxfId="29">
      <calculatedColumnFormula>VLOOKUP(Table13[[#This Row],[Home Care Provider Name]],[1]!Table13[#Data],3,FALSE)</calculatedColumnFormula>
    </tableColumn>
    <tableColumn id="4" xr3:uid="{74F18C57-CD85-419A-B17A-F67A6136683D}" name="Attestation_x000a_FY 2023-24_x000a_Q3" dataDxfId="28">
      <calculatedColumnFormula>VLOOKUP(Table13[[#This Row],[Home Care Provider Name]],[1]!Table13[#Data],4,FALSE)</calculatedColumnFormula>
    </tableColumn>
    <tableColumn id="3" xr3:uid="{B69C4D9F-FDB6-43EA-83F9-A43E12F8239E}" name="Attestation_x000a_FY 2023-24_x000a_Q4" dataDxfId="27">
      <calculatedColumnFormula>VLOOKUP(Table13[[#This Row],[Home Care Provider Name]],[1]!Table13[#Data],5,FALSE)</calculatedColumnFormula>
    </tableColumn>
    <tableColumn id="6" xr3:uid="{E259E208-C3B0-4467-AD72-77B9073F3E11}" name="Attestation_x000a_FY 2024-25_x000a_Q1" dataDxfId="26"/>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97DCDC-CDE2-412F-9F96-3C9F7EC08E20}" name="Table3" displayName="Table3" ref="A790:F792" totalsRowShown="0" headerRowDxfId="25" dataDxfId="24">
  <autoFilter ref="A790:F792" xr:uid="{0897DCDC-CDE2-412F-9F96-3C9F7EC08E20}"/>
  <tableColumns count="6">
    <tableColumn id="1" xr3:uid="{D3BD69AF-3316-4838-AF06-25B2B4BC8E5C}" name="Home care attestation responses" dataDxfId="23"/>
    <tableColumn id="2" xr3:uid="{6C0025E2-A46F-4DCB-BC68-8E345278C1CC}" name="FY2023-24 Q1" dataDxfId="22">
      <calculatedColumnFormula>COUNTIF(Table13[Attestation
FY 2023-24
Q1],B60)</calculatedColumnFormula>
    </tableColumn>
    <tableColumn id="3" xr3:uid="{541DFC2C-948E-447B-8806-5B97F1B4439E}" name="FY2023-24 Q2" dataDxfId="21"/>
    <tableColumn id="4" xr3:uid="{4A25ECD9-0637-4DE7-9F8C-A6D7AEC6B0BC}" name="FY2023-24 Q3" dataDxfId="20"/>
    <tableColumn id="5" xr3:uid="{07F443A9-A424-4256-826B-8BEF9FE261AA}" name="FY2023-24 Q4" dataDxfId="19"/>
    <tableColumn id="6" xr3:uid="{D40A0633-BA9E-4773-9922-5B76873BD6BD}" name="FY2024-25 Q1" dataDxfId="18"/>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ED5A1F-2667-4339-9D97-D92FF03A9068}" name="Table1" displayName="Table1" ref="A6:F657" totalsRowShown="0" headerRowDxfId="17" dataDxfId="15" headerRowBorderDxfId="16" tableBorderDxfId="14" totalsRowBorderDxfId="13">
  <autoFilter ref="A6:F657" xr:uid="{5EA79EC8-28B9-4726-8A59-E65E2992CE37}"/>
  <sortState xmlns:xlrd2="http://schemas.microsoft.com/office/spreadsheetml/2017/richdata2" ref="A7:E657">
    <sortCondition ref="A6:A657"/>
  </sortState>
  <tableColumns count="6">
    <tableColumn id="1" xr3:uid="{369FBBCC-0CD3-45E0-AE47-CF4E269B0C43}" name="Residential Aged Care Provider Name" dataDxfId="12"/>
    <tableColumn id="4" xr3:uid="{6AD92B83-CF47-4297-830D-81C436AC8468}" name="Attestation_x000a_FY 2023-24_x000a_Q1" dataDxfId="11">
      <calculatedColumnFormula>VLOOKUP(Table1[[#This Row],[Residential Aged Care Provider Name]],[1]!Table1[#Data],2,FALSE)</calculatedColumnFormula>
    </tableColumn>
    <tableColumn id="6" xr3:uid="{027122B7-8BFF-4FFA-93B8-A150B18A1C0E}" name="Attestation_x000a_FY 2023-24_x000a_Q2" dataDxfId="10">
      <calculatedColumnFormula>VLOOKUP(Table1[[#This Row],[Residential Aged Care Provider Name]],[1]!Table1[#Data],3,FALSE)</calculatedColumnFormula>
    </tableColumn>
    <tableColumn id="3" xr3:uid="{90091B19-6A8D-434E-9572-44F2FA41E344}" name="Attestation_x000a_FY 2023-24_x000a_Q3" dataDxfId="9">
      <calculatedColumnFormula>VLOOKUP(Table1[[#This Row],[Residential Aged Care Provider Name]],[1]!Table1[#Data],4,FALSE)</calculatedColumnFormula>
    </tableColumn>
    <tableColumn id="2" xr3:uid="{CF6D220C-35E0-4689-8845-C0B118E00100}" name="Attestation_x000a_FY 2023-24_x000a_Q4" dataDxfId="8">
      <calculatedColumnFormula>VLOOKUP(Table1[[#This Row],[Residential Aged Care Provider Name]],[1]!Table1[#Data],5,FALSE)</calculatedColumnFormula>
    </tableColumn>
    <tableColumn id="5" xr3:uid="{6D62DFDF-F6CA-464E-952A-74D1B3228C02}" name="Attestation_x000a_FY 2024-25_x000a_Q1" dataDxfId="7"/>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143DE1F-FB64-4A13-84C5-DC94EDA7213E}" name="Table4" displayName="Table4" ref="A659:F661" totalsRowShown="0" dataDxfId="6">
  <autoFilter ref="A659:F661" xr:uid="{5143DE1F-FB64-4A13-84C5-DC94EDA7213E}"/>
  <tableColumns count="6">
    <tableColumn id="1" xr3:uid="{46B162D7-D35B-4E9E-B83B-73018C78A870}" name="Residential aged care attestation responses " dataDxfId="5"/>
    <tableColumn id="2" xr3:uid="{7621E8B2-8AD9-4AB1-81D1-5770CF5F6A1B}" name="FY2023-24 Q1" dataDxfId="4"/>
    <tableColumn id="3" xr3:uid="{406F2221-A18E-4156-B643-4036E09A3D83}" name="FY2023-24 Q2" dataDxfId="3"/>
    <tableColumn id="4" xr3:uid="{4BAFBF0E-D799-49EB-83F8-33B849118C6D}" name="FY2023-24 Q3" dataDxfId="2"/>
    <tableColumn id="5" xr3:uid="{101FA115-9DD4-483C-B52A-02F22B33E557}" name="FY2023-24 Q4" dataDxfId="1"/>
    <tableColumn id="6" xr3:uid="{7897A476-B7C3-47E4-B231-45B3E9688A37}" name="FY2024-25 Q42"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06073-D123-4311-9093-EE7307E71997}">
  <sheetPr>
    <pageSetUpPr fitToPage="1"/>
  </sheetPr>
  <dimension ref="A1:K15"/>
  <sheetViews>
    <sheetView view="pageLayout" zoomScale="91" zoomScaleNormal="100" zoomScaleSheetLayoutView="190" zoomScalePageLayoutView="91" workbookViewId="0">
      <selection activeCell="F21" sqref="F21"/>
    </sheetView>
  </sheetViews>
  <sheetFormatPr defaultRowHeight="14.5" x14ac:dyDescent="0.35"/>
  <cols>
    <col min="1" max="1" width="32.81640625" customWidth="1"/>
    <col min="2" max="2" width="0.81640625" customWidth="1"/>
  </cols>
  <sheetData>
    <row r="1" spans="1:11" ht="15.5" x14ac:dyDescent="0.35">
      <c r="A1" s="1"/>
    </row>
    <row r="7" spans="1:11" x14ac:dyDescent="0.35">
      <c r="A7" t="s">
        <v>1207</v>
      </c>
    </row>
    <row r="9" spans="1:11" x14ac:dyDescent="0.35">
      <c r="A9" s="5" t="s">
        <v>1154</v>
      </c>
    </row>
    <row r="10" spans="1:11" x14ac:dyDescent="0.35">
      <c r="A10" s="5" t="s">
        <v>1159</v>
      </c>
    </row>
    <row r="11" spans="1:11" x14ac:dyDescent="0.35">
      <c r="A11" s="5" t="s">
        <v>1158</v>
      </c>
    </row>
    <row r="13" spans="1:11" ht="15" customHeight="1" x14ac:dyDescent="0.35">
      <c r="A13" s="2" t="s">
        <v>1155</v>
      </c>
    </row>
    <row r="14" spans="1:11" ht="29.25" customHeight="1" x14ac:dyDescent="0.35">
      <c r="A14" s="29" t="s">
        <v>1164</v>
      </c>
      <c r="B14" s="29"/>
      <c r="C14" s="29"/>
      <c r="D14" s="29"/>
      <c r="E14" s="29"/>
      <c r="F14" s="29"/>
      <c r="G14" s="29"/>
      <c r="H14" s="29"/>
      <c r="I14" s="29"/>
      <c r="J14" s="29"/>
      <c r="K14" s="29"/>
    </row>
    <row r="15" spans="1:11" x14ac:dyDescent="0.35">
      <c r="A15" s="30"/>
      <c r="B15" s="30"/>
      <c r="C15" s="30"/>
      <c r="D15" s="30"/>
      <c r="E15" s="30"/>
      <c r="F15" s="30"/>
      <c r="G15" s="30"/>
      <c r="H15" s="30"/>
      <c r="I15" s="30"/>
      <c r="J15" s="30"/>
      <c r="K15" s="30"/>
    </row>
  </sheetData>
  <mergeCells count="2">
    <mergeCell ref="A14:K14"/>
    <mergeCell ref="A15:K15"/>
  </mergeCells>
  <hyperlinks>
    <hyperlink ref="A9" location="'Dataset Info'!Print_Area" display="Dataset Info" xr:uid="{9013A3D3-04F7-4A4C-AA66-DA70157DE69F}"/>
    <hyperlink ref="A10" location="'Attestation Data - Home Care'!Print_Area" display="Attestation Data - Home Care" xr:uid="{E153FCAD-6696-4320-950F-7A7499E4024E}"/>
    <hyperlink ref="A11" location="'Attestation Data - Residential'!Print_Area" display="Attestation Data - Residential" xr:uid="{30221BC2-FBA8-4EE4-97C8-96AA6113D40B}"/>
  </hyperlinks>
  <pageMargins left="0.23622047244094491" right="0.23622047244094491" top="0.74803149606299213" bottom="0.74803149606299213" header="0.31496062992125984" footer="0.31496062992125984"/>
  <pageSetup paperSize="9" scale="85" orientation="portrait" r:id="rId1"/>
  <headerFooter>
    <oddHeader>&amp;L&amp;"-,Bold"&amp;14Contents&amp;C&amp;"-,Bold"&amp;14&amp;KC00000OFFICIAL</oddHeader>
    <oddFooter>&amp;LDate Published: 11/10/2024 12:19 PM&amp;C&amp;"-,Bold"&amp;16&amp;KC00000OFFICIAL&amp;R&amp;P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C469C-0923-491C-A9CB-F7612F51D6DD}">
  <sheetPr>
    <pageSetUpPr fitToPage="1"/>
  </sheetPr>
  <dimension ref="A1:L23"/>
  <sheetViews>
    <sheetView view="pageLayout" zoomScaleNormal="100" zoomScaleSheetLayoutView="100" workbookViewId="0">
      <selection activeCell="U10" sqref="U10"/>
    </sheetView>
  </sheetViews>
  <sheetFormatPr defaultRowHeight="14.5" x14ac:dyDescent="0.35"/>
  <cols>
    <col min="1" max="1" width="2.7265625" customWidth="1"/>
    <col min="2" max="2" width="20.26953125" customWidth="1"/>
    <col min="6" max="6" width="6.26953125" customWidth="1"/>
    <col min="9" max="9" width="6.7265625" customWidth="1"/>
    <col min="12" max="12" width="9.26953125" customWidth="1"/>
  </cols>
  <sheetData>
    <row r="1" spans="1:12" ht="15.5" x14ac:dyDescent="0.35">
      <c r="A1" s="1"/>
    </row>
    <row r="6" spans="1:12" x14ac:dyDescent="0.35">
      <c r="B6" s="3" t="s">
        <v>1160</v>
      </c>
    </row>
    <row r="7" spans="1:12" ht="46.5" customHeight="1" x14ac:dyDescent="0.35">
      <c r="A7" s="7">
        <v>1</v>
      </c>
      <c r="B7" s="31" t="s">
        <v>1166</v>
      </c>
      <c r="C7" s="31"/>
      <c r="D7" s="31"/>
      <c r="E7" s="31"/>
      <c r="F7" s="31"/>
      <c r="G7" s="31"/>
      <c r="H7" s="31"/>
      <c r="I7" s="31"/>
      <c r="J7" s="31"/>
      <c r="K7" s="31"/>
      <c r="L7" s="31"/>
    </row>
    <row r="8" spans="1:12" ht="61" customHeight="1" x14ac:dyDescent="0.35">
      <c r="A8" s="7">
        <v>2</v>
      </c>
      <c r="B8" s="31" t="s">
        <v>1177</v>
      </c>
      <c r="C8" s="31"/>
      <c r="D8" s="31"/>
      <c r="E8" s="31"/>
      <c r="F8" s="31"/>
      <c r="G8" s="31"/>
      <c r="H8" s="31"/>
      <c r="I8" s="31"/>
      <c r="J8" s="31"/>
      <c r="K8" s="31"/>
      <c r="L8" s="31"/>
    </row>
    <row r="9" spans="1:12" ht="30" customHeight="1" x14ac:dyDescent="0.35">
      <c r="A9" s="7">
        <v>3</v>
      </c>
      <c r="B9" s="31" t="s">
        <v>1178</v>
      </c>
      <c r="C9" s="31"/>
      <c r="D9" s="31"/>
      <c r="E9" s="31"/>
      <c r="F9" s="31"/>
      <c r="G9" s="31"/>
      <c r="H9" s="31"/>
      <c r="I9" s="31"/>
      <c r="J9" s="31"/>
      <c r="K9" s="31"/>
      <c r="L9" s="31"/>
    </row>
    <row r="10" spans="1:12" ht="30" customHeight="1" x14ac:dyDescent="0.35">
      <c r="A10" s="7">
        <v>4</v>
      </c>
      <c r="B10" s="31" t="s">
        <v>1179</v>
      </c>
      <c r="C10" s="31"/>
      <c r="D10" s="31"/>
      <c r="E10" s="31"/>
      <c r="F10" s="31"/>
      <c r="G10" s="31"/>
      <c r="H10" s="31"/>
      <c r="I10" s="31"/>
      <c r="J10" s="31"/>
      <c r="K10" s="31"/>
      <c r="L10" s="31"/>
    </row>
    <row r="11" spans="1:12" x14ac:dyDescent="0.35">
      <c r="A11" t="s">
        <v>1156</v>
      </c>
    </row>
    <row r="12" spans="1:12" x14ac:dyDescent="0.35">
      <c r="B12" s="3" t="s">
        <v>1157</v>
      </c>
    </row>
    <row r="13" spans="1:12" x14ac:dyDescent="0.35">
      <c r="A13" s="7">
        <v>1</v>
      </c>
      <c r="B13" s="32" t="s">
        <v>1161</v>
      </c>
      <c r="C13" s="32"/>
      <c r="D13" s="32"/>
      <c r="E13" s="32"/>
      <c r="F13" s="32"/>
      <c r="G13" s="32"/>
      <c r="H13" s="32"/>
      <c r="I13" s="32"/>
      <c r="J13" s="32"/>
      <c r="K13" s="32"/>
      <c r="L13" s="32"/>
    </row>
    <row r="14" spans="1:12" ht="46.5" customHeight="1" x14ac:dyDescent="0.35">
      <c r="A14" s="7">
        <v>2</v>
      </c>
      <c r="B14" s="32" t="s">
        <v>1162</v>
      </c>
      <c r="C14" s="32"/>
      <c r="D14" s="32"/>
      <c r="E14" s="32"/>
      <c r="F14" s="32"/>
      <c r="G14" s="32"/>
      <c r="H14" s="32"/>
      <c r="I14" s="32"/>
      <c r="J14" s="32"/>
      <c r="K14" s="32"/>
      <c r="L14" s="32"/>
    </row>
    <row r="15" spans="1:12" ht="33.75" customHeight="1" x14ac:dyDescent="0.35">
      <c r="A15" s="7">
        <v>3</v>
      </c>
      <c r="B15" s="29" t="s">
        <v>1163</v>
      </c>
      <c r="C15" s="29"/>
      <c r="D15" s="29"/>
      <c r="E15" s="29"/>
      <c r="F15" s="29"/>
      <c r="G15" s="29"/>
      <c r="H15" s="29"/>
      <c r="I15" s="29"/>
      <c r="J15" s="29"/>
      <c r="K15" s="29"/>
      <c r="L15" s="29"/>
    </row>
    <row r="16" spans="1:12" ht="42.65" customHeight="1" x14ac:dyDescent="0.35">
      <c r="A16" s="7">
        <v>4</v>
      </c>
      <c r="B16" s="29" t="s">
        <v>1256</v>
      </c>
      <c r="C16" s="29"/>
      <c r="D16" s="29"/>
      <c r="E16" s="29"/>
      <c r="F16" s="29"/>
      <c r="G16" s="29"/>
      <c r="H16" s="29"/>
      <c r="I16" s="29"/>
      <c r="J16" s="29"/>
      <c r="K16" s="29"/>
      <c r="L16" s="29"/>
    </row>
    <row r="17" spans="1:12" x14ac:dyDescent="0.35">
      <c r="A17" s="7">
        <v>5</v>
      </c>
      <c r="B17" s="29" t="s">
        <v>1165</v>
      </c>
      <c r="C17" s="29"/>
      <c r="D17" s="29"/>
      <c r="E17" s="29"/>
      <c r="F17" s="29"/>
      <c r="G17" s="29"/>
      <c r="H17" s="29"/>
      <c r="I17" s="29"/>
      <c r="J17" s="29"/>
      <c r="K17" s="29"/>
      <c r="L17" s="29"/>
    </row>
    <row r="18" spans="1:12" x14ac:dyDescent="0.35">
      <c r="A18" s="8">
        <v>6</v>
      </c>
      <c r="B18" s="8" t="s">
        <v>1180</v>
      </c>
    </row>
    <row r="19" spans="1:12" x14ac:dyDescent="0.35">
      <c r="A19" s="8">
        <v>7</v>
      </c>
      <c r="B19" s="8" t="s">
        <v>1206</v>
      </c>
    </row>
    <row r="20" spans="1:12" x14ac:dyDescent="0.35">
      <c r="A20" s="8"/>
      <c r="B20" s="8"/>
    </row>
    <row r="21" spans="1:12" x14ac:dyDescent="0.35">
      <c r="B21" s="4" t="s">
        <v>1167</v>
      </c>
    </row>
    <row r="22" spans="1:12" ht="30" customHeight="1" x14ac:dyDescent="0.35">
      <c r="B22" s="29" t="s">
        <v>1168</v>
      </c>
      <c r="C22" s="29"/>
      <c r="D22" s="29"/>
      <c r="E22" s="29"/>
      <c r="F22" s="29"/>
      <c r="G22" s="29"/>
      <c r="H22" s="29"/>
      <c r="I22" s="29"/>
      <c r="J22" s="29"/>
      <c r="K22" s="29"/>
      <c r="L22" s="29"/>
    </row>
    <row r="23" spans="1:12" x14ac:dyDescent="0.35">
      <c r="B23" s="30"/>
      <c r="C23" s="30"/>
      <c r="D23" s="30"/>
      <c r="E23" s="30"/>
      <c r="F23" s="30"/>
      <c r="G23" s="30"/>
      <c r="H23" s="30"/>
      <c r="I23" s="30"/>
      <c r="J23" s="30"/>
      <c r="K23" s="30"/>
      <c r="L23" s="30"/>
    </row>
  </sheetData>
  <mergeCells count="11">
    <mergeCell ref="B7:L7"/>
    <mergeCell ref="B8:L8"/>
    <mergeCell ref="B9:L9"/>
    <mergeCell ref="B14:L14"/>
    <mergeCell ref="B23:L23"/>
    <mergeCell ref="B13:L13"/>
    <mergeCell ref="B15:L15"/>
    <mergeCell ref="B22:L22"/>
    <mergeCell ref="B16:L16"/>
    <mergeCell ref="B17:L17"/>
    <mergeCell ref="B10:L10"/>
  </mergeCells>
  <pageMargins left="0.23622047244094491" right="0.23622047244094491" top="0.74803149606299213" bottom="0.74803149606299213" header="0.31496062992125984" footer="0.31496062992125984"/>
  <pageSetup paperSize="9" scale="80" orientation="portrait" r:id="rId1"/>
  <headerFooter>
    <oddHeader>&amp;L&amp;"-,Bold"&amp;14Dataset Information&amp;C&amp;"-,Bold"&amp;14&amp;KC00000OFFICIAL</oddHeader>
    <oddFooter>&amp;LDate Published: 24/02/2025&amp;C&amp;"-,Bold"&amp;14&amp;KC00000OFFICIAL&amp;R&amp;P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4ABC-A97E-4293-AA10-507B33EA877E}">
  <sheetPr>
    <tabColor theme="9"/>
    <pageSetUpPr fitToPage="1"/>
  </sheetPr>
  <dimension ref="A6:F793"/>
  <sheetViews>
    <sheetView view="pageLayout" zoomScale="95" zoomScaleNormal="100" zoomScalePageLayoutView="95" workbookViewId="0"/>
  </sheetViews>
  <sheetFormatPr defaultRowHeight="14.5" x14ac:dyDescent="0.35"/>
  <cols>
    <col min="1" max="1" width="44.453125" style="25" customWidth="1"/>
    <col min="2" max="2" width="13" style="11" customWidth="1"/>
    <col min="3" max="3" width="12.26953125" style="11" customWidth="1"/>
    <col min="4" max="4" width="11.81640625" style="11" customWidth="1"/>
    <col min="5" max="5" width="11.1796875" style="11" customWidth="1"/>
    <col min="6" max="6" width="11.54296875" customWidth="1"/>
  </cols>
  <sheetData>
    <row r="6" spans="1:6" ht="43.5" x14ac:dyDescent="0.35">
      <c r="A6" s="21" t="s">
        <v>1152</v>
      </c>
      <c r="B6" s="12" t="s">
        <v>1246</v>
      </c>
      <c r="C6" s="12" t="s">
        <v>1247</v>
      </c>
      <c r="D6" s="12" t="s">
        <v>1248</v>
      </c>
      <c r="E6" s="12" t="s">
        <v>1249</v>
      </c>
      <c r="F6" s="12" t="s">
        <v>1257</v>
      </c>
    </row>
    <row r="7" spans="1:6" x14ac:dyDescent="0.35">
      <c r="A7" s="23" t="s">
        <v>452</v>
      </c>
      <c r="B7" s="13" t="str">
        <f>VLOOKUP(Table13[[#This Row],[Home Care Provider Name]],[1]!Table13[#Data],2,FALSE)</f>
        <v>Yes</v>
      </c>
      <c r="C7" s="13" t="str">
        <f>VLOOKUP(Table13[[#This Row],[Home Care Provider Name]],[1]!Table13[#Data],3,FALSE)</f>
        <v>Yes</v>
      </c>
      <c r="D7" s="13" t="str">
        <f>VLOOKUP(Table13[[#This Row],[Home Care Provider Name]],[1]!Table13[#Data],4,FALSE)</f>
        <v>Yes</v>
      </c>
      <c r="E7" s="13" t="str">
        <f>VLOOKUP(Table13[[#This Row],[Home Care Provider Name]],[1]!Table13[#Data],5,FALSE)</f>
        <v>Yes</v>
      </c>
      <c r="F7" s="13" t="s">
        <v>2</v>
      </c>
    </row>
    <row r="8" spans="1:6" x14ac:dyDescent="0.35">
      <c r="A8" s="24" t="s">
        <v>304</v>
      </c>
      <c r="B8" s="13" t="str">
        <f>VLOOKUP(Table13[[#This Row],[Home Care Provider Name]],[1]!Table13[#Data],2,FALSE)</f>
        <v>Yes</v>
      </c>
      <c r="C8" s="13" t="str">
        <f>VLOOKUP(Table13[[#This Row],[Home Care Provider Name]],[1]!Table13[#Data],3,FALSE)</f>
        <v>Yes</v>
      </c>
      <c r="D8" s="13" t="str">
        <f>VLOOKUP(Table13[[#This Row],[Home Care Provider Name]],[1]!Table13[#Data],4,FALSE)</f>
        <v>Yes</v>
      </c>
      <c r="E8" s="13" t="str">
        <f>VLOOKUP(Table13[[#This Row],[Home Care Provider Name]],[1]!Table13[#Data],5,FALSE)</f>
        <v>Yes</v>
      </c>
      <c r="F8" s="13" t="s">
        <v>2</v>
      </c>
    </row>
    <row r="9" spans="1:6" x14ac:dyDescent="0.35">
      <c r="A9" s="23" t="s">
        <v>455</v>
      </c>
      <c r="B9" s="13" t="str">
        <f>VLOOKUP(Table13[[#This Row],[Home Care Provider Name]],[1]!Table13[#Data],2,FALSE)</f>
        <v>Yes</v>
      </c>
      <c r="C9" s="13" t="str">
        <f>VLOOKUP(Table13[[#This Row],[Home Care Provider Name]],[1]!Table13[#Data],3,FALSE)</f>
        <v>Yes</v>
      </c>
      <c r="D9" s="13" t="str">
        <f>VLOOKUP(Table13[[#This Row],[Home Care Provider Name]],[1]!Table13[#Data],4,FALSE)</f>
        <v>Yes</v>
      </c>
      <c r="E9" s="13" t="str">
        <f>VLOOKUP(Table13[[#This Row],[Home Care Provider Name]],[1]!Table13[#Data],5,FALSE)</f>
        <v>Yes</v>
      </c>
      <c r="F9" s="13" t="s">
        <v>2</v>
      </c>
    </row>
    <row r="10" spans="1:6" x14ac:dyDescent="0.35">
      <c r="A10" s="24" t="s">
        <v>1208</v>
      </c>
      <c r="B10" s="13" t="s">
        <v>1254</v>
      </c>
      <c r="C10" s="13" t="s">
        <v>1254</v>
      </c>
      <c r="D10" s="13" t="s">
        <v>1254</v>
      </c>
      <c r="E10" s="13" t="s">
        <v>1254</v>
      </c>
      <c r="F10" s="13" t="s">
        <v>2</v>
      </c>
    </row>
    <row r="11" spans="1:6" x14ac:dyDescent="0.35">
      <c r="A11" s="23" t="s">
        <v>561</v>
      </c>
      <c r="B11" s="13" t="str">
        <f>VLOOKUP(Table13[[#This Row],[Home Care Provider Name]],[1]!Table13[#Data],2,FALSE)</f>
        <v>Yes</v>
      </c>
      <c r="C11" s="13" t="str">
        <f>VLOOKUP(Table13[[#This Row],[Home Care Provider Name]],[1]!Table13[#Data],3,FALSE)</f>
        <v>Yes</v>
      </c>
      <c r="D11" s="13" t="str">
        <f>VLOOKUP(Table13[[#This Row],[Home Care Provider Name]],[1]!Table13[#Data],4,FALSE)</f>
        <v>Yes</v>
      </c>
      <c r="E11" s="13" t="str">
        <f>VLOOKUP(Table13[[#This Row],[Home Care Provider Name]],[1]!Table13[#Data],5,FALSE)</f>
        <v>Yes</v>
      </c>
      <c r="F11" s="13" t="s">
        <v>2</v>
      </c>
    </row>
    <row r="12" spans="1:6" x14ac:dyDescent="0.35">
      <c r="A12" s="24" t="s">
        <v>1110</v>
      </c>
      <c r="B12" s="13" t="str">
        <f>VLOOKUP(Table13[[#This Row],[Home Care Provider Name]],[1]!Table13[#Data],2,FALSE)</f>
        <v>Yes</v>
      </c>
      <c r="C12" s="13" t="str">
        <f>VLOOKUP(Table13[[#This Row],[Home Care Provider Name]],[1]!Table13[#Data],3,FALSE)</f>
        <v>Yes</v>
      </c>
      <c r="D12" s="13" t="str">
        <f>VLOOKUP(Table13[[#This Row],[Home Care Provider Name]],[1]!Table13[#Data],4,FALSE)</f>
        <v>Yes</v>
      </c>
      <c r="E12" s="13" t="str">
        <f>VLOOKUP(Table13[[#This Row],[Home Care Provider Name]],[1]!Table13[#Data],5,FALSE)</f>
        <v>Yes</v>
      </c>
      <c r="F12" s="13" t="s">
        <v>2</v>
      </c>
    </row>
    <row r="13" spans="1:6" x14ac:dyDescent="0.35">
      <c r="A13" s="23" t="s">
        <v>444</v>
      </c>
      <c r="B13" s="13" t="str">
        <f>VLOOKUP(Table13[[#This Row],[Home Care Provider Name]],[1]!Table13[#Data],2,FALSE)</f>
        <v>Yes</v>
      </c>
      <c r="C13" s="13" t="str">
        <f>VLOOKUP(Table13[[#This Row],[Home Care Provider Name]],[1]!Table13[#Data],3,FALSE)</f>
        <v>Yes</v>
      </c>
      <c r="D13" s="13" t="str">
        <f>VLOOKUP(Table13[[#This Row],[Home Care Provider Name]],[1]!Table13[#Data],4,FALSE)</f>
        <v>Yes</v>
      </c>
      <c r="E13" s="13" t="str">
        <f>VLOOKUP(Table13[[#This Row],[Home Care Provider Name]],[1]!Table13[#Data],5,FALSE)</f>
        <v>Yes</v>
      </c>
      <c r="F13" s="13" t="s">
        <v>2</v>
      </c>
    </row>
    <row r="14" spans="1:6" x14ac:dyDescent="0.35">
      <c r="A14" s="24" t="s">
        <v>380</v>
      </c>
      <c r="B14" s="13" t="str">
        <f>VLOOKUP(Table13[[#This Row],[Home Care Provider Name]],[1]!Table13[#Data],2,FALSE)</f>
        <v>Yes</v>
      </c>
      <c r="C14" s="13" t="str">
        <f>VLOOKUP(Table13[[#This Row],[Home Care Provider Name]],[1]!Table13[#Data],3,FALSE)</f>
        <v>Yes</v>
      </c>
      <c r="D14" s="13" t="str">
        <f>VLOOKUP(Table13[[#This Row],[Home Care Provider Name]],[1]!Table13[#Data],4,FALSE)</f>
        <v>Yes</v>
      </c>
      <c r="E14" s="13" t="str">
        <f>VLOOKUP(Table13[[#This Row],[Home Care Provider Name]],[1]!Table13[#Data],5,FALSE)</f>
        <v>Yes</v>
      </c>
      <c r="F14" s="13" t="s">
        <v>2</v>
      </c>
    </row>
    <row r="15" spans="1:6" x14ac:dyDescent="0.35">
      <c r="A15" s="23" t="s">
        <v>1209</v>
      </c>
      <c r="B15" s="13" t="s">
        <v>1254</v>
      </c>
      <c r="C15" s="13" t="s">
        <v>1254</v>
      </c>
      <c r="D15" s="13" t="s">
        <v>1254</v>
      </c>
      <c r="E15" s="13" t="s">
        <v>1254</v>
      </c>
      <c r="F15" s="13" t="s">
        <v>2</v>
      </c>
    </row>
    <row r="16" spans="1:6" ht="29" x14ac:dyDescent="0.35">
      <c r="A16" s="24" t="s">
        <v>395</v>
      </c>
      <c r="B16" s="13" t="str">
        <f>VLOOKUP(Table13[[#This Row],[Home Care Provider Name]],[1]!Table13[#Data],2,FALSE)</f>
        <v>Yes</v>
      </c>
      <c r="C16" s="13" t="str">
        <f>VLOOKUP(Table13[[#This Row],[Home Care Provider Name]],[1]!Table13[#Data],3,FALSE)</f>
        <v>Yes</v>
      </c>
      <c r="D16" s="13" t="str">
        <f>VLOOKUP(Table13[[#This Row],[Home Care Provider Name]],[1]!Table13[#Data],4,FALSE)</f>
        <v>Yes</v>
      </c>
      <c r="E16" s="13" t="str">
        <f>VLOOKUP(Table13[[#This Row],[Home Care Provider Name]],[1]!Table13[#Data],5,FALSE)</f>
        <v>Yes</v>
      </c>
      <c r="F16" s="13" t="s">
        <v>2</v>
      </c>
    </row>
    <row r="17" spans="1:6" x14ac:dyDescent="0.35">
      <c r="A17" s="23" t="s">
        <v>1129</v>
      </c>
      <c r="B17" s="13" t="str">
        <f>VLOOKUP(Table13[[#This Row],[Home Care Provider Name]],[1]!Table13[#Data],2,FALSE)</f>
        <v>Yes</v>
      </c>
      <c r="C17" s="13" t="str">
        <f>VLOOKUP(Table13[[#This Row],[Home Care Provider Name]],[1]!Table13[#Data],3,FALSE)</f>
        <v>Yes</v>
      </c>
      <c r="D17" s="13" t="str">
        <f>VLOOKUP(Table13[[#This Row],[Home Care Provider Name]],[1]!Table13[#Data],4,FALSE)</f>
        <v>Yes</v>
      </c>
      <c r="E17" s="13" t="s">
        <v>1254</v>
      </c>
      <c r="F17" s="13" t="s">
        <v>2</v>
      </c>
    </row>
    <row r="18" spans="1:6" x14ac:dyDescent="0.35">
      <c r="A18" s="24" t="s">
        <v>393</v>
      </c>
      <c r="B18" s="13" t="str">
        <f>VLOOKUP(Table13[[#This Row],[Home Care Provider Name]],[1]!Table13[#Data],2,FALSE)</f>
        <v>Yes</v>
      </c>
      <c r="C18" s="13" t="str">
        <f>VLOOKUP(Table13[[#This Row],[Home Care Provider Name]],[1]!Table13[#Data],3,FALSE)</f>
        <v>Yes</v>
      </c>
      <c r="D18" s="13" t="str">
        <f>VLOOKUP(Table13[[#This Row],[Home Care Provider Name]],[1]!Table13[#Data],4,FALSE)</f>
        <v>Yes</v>
      </c>
      <c r="E18" s="13" t="str">
        <f>VLOOKUP(Table13[[#This Row],[Home Care Provider Name]],[1]!Table13[#Data],5,FALSE)</f>
        <v>Yes</v>
      </c>
      <c r="F18" s="13" t="s">
        <v>2</v>
      </c>
    </row>
    <row r="19" spans="1:6" x14ac:dyDescent="0.35">
      <c r="A19" s="23" t="s">
        <v>11</v>
      </c>
      <c r="B19" s="13" t="str">
        <f>VLOOKUP(Table13[[#This Row],[Home Care Provider Name]],[1]!Table13[#Data],2,FALSE)</f>
        <v>Yes</v>
      </c>
      <c r="C19" s="13" t="str">
        <f>VLOOKUP(Table13[[#This Row],[Home Care Provider Name]],[1]!Table13[#Data],3,FALSE)</f>
        <v>Yes</v>
      </c>
      <c r="D19" s="13" t="str">
        <f>VLOOKUP(Table13[[#This Row],[Home Care Provider Name]],[1]!Table13[#Data],4,FALSE)</f>
        <v>Yes</v>
      </c>
      <c r="E19" s="13" t="str">
        <f>VLOOKUP(Table13[[#This Row],[Home Care Provider Name]],[1]!Table13[#Data],5,FALSE)</f>
        <v>Yes</v>
      </c>
      <c r="F19" s="13" t="s">
        <v>2</v>
      </c>
    </row>
    <row r="20" spans="1:6" x14ac:dyDescent="0.35">
      <c r="A20" s="24" t="s">
        <v>281</v>
      </c>
      <c r="B20" s="13" t="str">
        <f>VLOOKUP(Table13[[#This Row],[Home Care Provider Name]],[1]!Table13[#Data],2,FALSE)</f>
        <v>Yes</v>
      </c>
      <c r="C20" s="13" t="str">
        <f>VLOOKUP(Table13[[#This Row],[Home Care Provider Name]],[1]!Table13[#Data],3,FALSE)</f>
        <v>Yes</v>
      </c>
      <c r="D20" s="13" t="str">
        <f>VLOOKUP(Table13[[#This Row],[Home Care Provider Name]],[1]!Table13[#Data],4,FALSE)</f>
        <v>Yes</v>
      </c>
      <c r="E20" s="13" t="str">
        <f>VLOOKUP(Table13[[#This Row],[Home Care Provider Name]],[1]!Table13[#Data],5,FALSE)</f>
        <v>Yes</v>
      </c>
      <c r="F20" s="13" t="s">
        <v>2</v>
      </c>
    </row>
    <row r="21" spans="1:6" x14ac:dyDescent="0.35">
      <c r="A21" s="23" t="s">
        <v>394</v>
      </c>
      <c r="B21" s="13" t="str">
        <f>VLOOKUP(Table13[[#This Row],[Home Care Provider Name]],[1]!Table13[#Data],2,FALSE)</f>
        <v>Yes</v>
      </c>
      <c r="C21" s="13" t="str">
        <f>VLOOKUP(Table13[[#This Row],[Home Care Provider Name]],[1]!Table13[#Data],3,FALSE)</f>
        <v>Yes</v>
      </c>
      <c r="D21" s="13" t="str">
        <f>VLOOKUP(Table13[[#This Row],[Home Care Provider Name]],[1]!Table13[#Data],4,FALSE)</f>
        <v>Yes</v>
      </c>
      <c r="E21" s="13" t="str">
        <f>VLOOKUP(Table13[[#This Row],[Home Care Provider Name]],[1]!Table13[#Data],5,FALSE)</f>
        <v>Yes</v>
      </c>
      <c r="F21" s="13" t="s">
        <v>2</v>
      </c>
    </row>
    <row r="22" spans="1:6" x14ac:dyDescent="0.35">
      <c r="A22" s="24" t="s">
        <v>1107</v>
      </c>
      <c r="B22" s="13" t="str">
        <f>VLOOKUP(Table13[[#This Row],[Home Care Provider Name]],[1]!Table13[#Data],2,FALSE)</f>
        <v>Yes</v>
      </c>
      <c r="C22" s="13" t="str">
        <f>VLOOKUP(Table13[[#This Row],[Home Care Provider Name]],[1]!Table13[#Data],3,FALSE)</f>
        <v>Yes</v>
      </c>
      <c r="D22" s="13" t="str">
        <f>VLOOKUP(Table13[[#This Row],[Home Care Provider Name]],[1]!Table13[#Data],4,FALSE)</f>
        <v>Yes</v>
      </c>
      <c r="E22" s="13" t="str">
        <f>VLOOKUP(Table13[[#This Row],[Home Care Provider Name]],[1]!Table13[#Data],5,FALSE)</f>
        <v>Yes</v>
      </c>
      <c r="F22" s="13" t="s">
        <v>2</v>
      </c>
    </row>
    <row r="23" spans="1:6" x14ac:dyDescent="0.35">
      <c r="A23" s="23" t="s">
        <v>143</v>
      </c>
      <c r="B23" s="13" t="str">
        <f>VLOOKUP(Table13[[#This Row],[Home Care Provider Name]],[1]!Table13[#Data],2,FALSE)</f>
        <v>Yes</v>
      </c>
      <c r="C23" s="13" t="str">
        <f>VLOOKUP(Table13[[#This Row],[Home Care Provider Name]],[1]!Table13[#Data],3,FALSE)</f>
        <v>Yes</v>
      </c>
      <c r="D23" s="13" t="str">
        <f>VLOOKUP(Table13[[#This Row],[Home Care Provider Name]],[1]!Table13[#Data],4,FALSE)</f>
        <v>Yes</v>
      </c>
      <c r="E23" s="13" t="str">
        <f>VLOOKUP(Table13[[#This Row],[Home Care Provider Name]],[1]!Table13[#Data],5,FALSE)</f>
        <v>Yes</v>
      </c>
      <c r="F23" s="13" t="s">
        <v>2</v>
      </c>
    </row>
    <row r="24" spans="1:6" x14ac:dyDescent="0.35">
      <c r="A24" s="24" t="s">
        <v>13</v>
      </c>
      <c r="B24" s="13" t="str">
        <f>VLOOKUP(Table13[[#This Row],[Home Care Provider Name]],[1]!Table13[#Data],2,FALSE)</f>
        <v>Yes</v>
      </c>
      <c r="C24" s="13" t="str">
        <f>VLOOKUP(Table13[[#This Row],[Home Care Provider Name]],[1]!Table13[#Data],3,FALSE)</f>
        <v>Yes</v>
      </c>
      <c r="D24" s="13" t="str">
        <f>VLOOKUP(Table13[[#This Row],[Home Care Provider Name]],[1]!Table13[#Data],4,FALSE)</f>
        <v>Yes</v>
      </c>
      <c r="E24" s="13" t="str">
        <f>VLOOKUP(Table13[[#This Row],[Home Care Provider Name]],[1]!Table13[#Data],5,FALSE)</f>
        <v>Yes</v>
      </c>
      <c r="F24" s="13" t="s">
        <v>2</v>
      </c>
    </row>
    <row r="25" spans="1:6" x14ac:dyDescent="0.35">
      <c r="A25" s="23" t="s">
        <v>584</v>
      </c>
      <c r="B25" s="13" t="str">
        <f>VLOOKUP(Table13[[#This Row],[Home Care Provider Name]],[1]!Table13[#Data],2,FALSE)</f>
        <v>Yes</v>
      </c>
      <c r="C25" s="13" t="str">
        <f>VLOOKUP(Table13[[#This Row],[Home Care Provider Name]],[1]!Table13[#Data],3,FALSE)</f>
        <v>Yes</v>
      </c>
      <c r="D25" s="13" t="str">
        <f>VLOOKUP(Table13[[#This Row],[Home Care Provider Name]],[1]!Table13[#Data],4,FALSE)</f>
        <v>Yes</v>
      </c>
      <c r="E25" s="13" t="str">
        <f>VLOOKUP(Table13[[#This Row],[Home Care Provider Name]],[1]!Table13[#Data],5,FALSE)</f>
        <v>Yes</v>
      </c>
      <c r="F25" s="13" t="s">
        <v>2</v>
      </c>
    </row>
    <row r="26" spans="1:6" x14ac:dyDescent="0.35">
      <c r="A26" s="24" t="s">
        <v>479</v>
      </c>
      <c r="B26" s="13" t="str">
        <f>VLOOKUP(Table13[[#This Row],[Home Care Provider Name]],[1]!Table13[#Data],2,FALSE)</f>
        <v>Yes</v>
      </c>
      <c r="C26" s="13" t="str">
        <f>VLOOKUP(Table13[[#This Row],[Home Care Provider Name]],[1]!Table13[#Data],3,FALSE)</f>
        <v>Yes</v>
      </c>
      <c r="D26" s="13" t="str">
        <f>VLOOKUP(Table13[[#This Row],[Home Care Provider Name]],[1]!Table13[#Data],4,FALSE)</f>
        <v>Yes</v>
      </c>
      <c r="E26" s="13" t="str">
        <f>VLOOKUP(Table13[[#This Row],[Home Care Provider Name]],[1]!Table13[#Data],5,FALSE)</f>
        <v>Yes</v>
      </c>
      <c r="F26" s="13" t="s">
        <v>2</v>
      </c>
    </row>
    <row r="27" spans="1:6" x14ac:dyDescent="0.35">
      <c r="A27" s="23" t="s">
        <v>229</v>
      </c>
      <c r="B27" s="13" t="str">
        <f>VLOOKUP(Table13[[#This Row],[Home Care Provider Name]],[1]!Table13[#Data],2,FALSE)</f>
        <v>Yes</v>
      </c>
      <c r="C27" s="13" t="str">
        <f>VLOOKUP(Table13[[#This Row],[Home Care Provider Name]],[1]!Table13[#Data],3,FALSE)</f>
        <v>Yes</v>
      </c>
      <c r="D27" s="13" t="str">
        <f>VLOOKUP(Table13[[#This Row],[Home Care Provider Name]],[1]!Table13[#Data],4,FALSE)</f>
        <v>Yes</v>
      </c>
      <c r="E27" s="13" t="str">
        <f>VLOOKUP(Table13[[#This Row],[Home Care Provider Name]],[1]!Table13[#Data],5,FALSE)</f>
        <v>Yes</v>
      </c>
      <c r="F27" s="13" t="s">
        <v>2</v>
      </c>
    </row>
    <row r="28" spans="1:6" x14ac:dyDescent="0.35">
      <c r="A28" s="24" t="s">
        <v>440</v>
      </c>
      <c r="B28" s="13" t="str">
        <f>VLOOKUP(Table13[[#This Row],[Home Care Provider Name]],[1]!Table13[#Data],2,FALSE)</f>
        <v>Yes</v>
      </c>
      <c r="C28" s="13" t="str">
        <f>VLOOKUP(Table13[[#This Row],[Home Care Provider Name]],[1]!Table13[#Data],3,FALSE)</f>
        <v>Yes</v>
      </c>
      <c r="D28" s="13" t="str">
        <f>VLOOKUP(Table13[[#This Row],[Home Care Provider Name]],[1]!Table13[#Data],4,FALSE)</f>
        <v>Yes</v>
      </c>
      <c r="E28" s="13" t="str">
        <f>VLOOKUP(Table13[[#This Row],[Home Care Provider Name]],[1]!Table13[#Data],5,FALSE)</f>
        <v>Yes</v>
      </c>
      <c r="F28" s="13" t="s">
        <v>2</v>
      </c>
    </row>
    <row r="29" spans="1:6" x14ac:dyDescent="0.35">
      <c r="A29" s="23" t="s">
        <v>18</v>
      </c>
      <c r="B29" s="13" t="str">
        <f>VLOOKUP(Table13[[#This Row],[Home Care Provider Name]],[1]!Table13[#Data],2,FALSE)</f>
        <v>Yes</v>
      </c>
      <c r="C29" s="13" t="str">
        <f>VLOOKUP(Table13[[#This Row],[Home Care Provider Name]],[1]!Table13[#Data],3,FALSE)</f>
        <v>Yes</v>
      </c>
      <c r="D29" s="13" t="str">
        <f>VLOOKUP(Table13[[#This Row],[Home Care Provider Name]],[1]!Table13[#Data],4,FALSE)</f>
        <v>Yes</v>
      </c>
      <c r="E29" s="13" t="str">
        <f>VLOOKUP(Table13[[#This Row],[Home Care Provider Name]],[1]!Table13[#Data],5,FALSE)</f>
        <v>Yes</v>
      </c>
      <c r="F29" s="13" t="s">
        <v>2</v>
      </c>
    </row>
    <row r="30" spans="1:6" x14ac:dyDescent="0.35">
      <c r="A30" s="24" t="s">
        <v>260</v>
      </c>
      <c r="B30" s="13" t="str">
        <f>VLOOKUP(Table13[[#This Row],[Home Care Provider Name]],[1]!Table13[#Data],2,FALSE)</f>
        <v>Yes</v>
      </c>
      <c r="C30" s="13" t="str">
        <f>VLOOKUP(Table13[[#This Row],[Home Care Provider Name]],[1]!Table13[#Data],3,FALSE)</f>
        <v>Yes</v>
      </c>
      <c r="D30" s="13" t="str">
        <f>VLOOKUP(Table13[[#This Row],[Home Care Provider Name]],[1]!Table13[#Data],4,FALSE)</f>
        <v>Yes</v>
      </c>
      <c r="E30" s="13" t="str">
        <f>VLOOKUP(Table13[[#This Row],[Home Care Provider Name]],[1]!Table13[#Data],5,FALSE)</f>
        <v>Yes</v>
      </c>
      <c r="F30" s="13" t="s">
        <v>2</v>
      </c>
    </row>
    <row r="31" spans="1:6" x14ac:dyDescent="0.35">
      <c r="A31" s="23" t="s">
        <v>36</v>
      </c>
      <c r="B31" s="13" t="str">
        <f>VLOOKUP(Table13[[#This Row],[Home Care Provider Name]],[1]!Table13[#Data],2,FALSE)</f>
        <v>Yes</v>
      </c>
      <c r="C31" s="13" t="str">
        <f>VLOOKUP(Table13[[#This Row],[Home Care Provider Name]],[1]!Table13[#Data],3,FALSE)</f>
        <v>Yes</v>
      </c>
      <c r="D31" s="13" t="str">
        <f>VLOOKUP(Table13[[#This Row],[Home Care Provider Name]],[1]!Table13[#Data],4,FALSE)</f>
        <v>No</v>
      </c>
      <c r="E31" s="13" t="str">
        <f>VLOOKUP(Table13[[#This Row],[Home Care Provider Name]],[1]!Table13[#Data],5,FALSE)</f>
        <v>Yes</v>
      </c>
      <c r="F31" s="13" t="s">
        <v>2</v>
      </c>
    </row>
    <row r="32" spans="1:6" x14ac:dyDescent="0.35">
      <c r="A32" s="24" t="s">
        <v>1131</v>
      </c>
      <c r="B32" s="13" t="str">
        <f>VLOOKUP(Table13[[#This Row],[Home Care Provider Name]],[1]!Table13[#Data],2,FALSE)</f>
        <v>Yes</v>
      </c>
      <c r="C32" s="13" t="str">
        <f>VLOOKUP(Table13[[#This Row],[Home Care Provider Name]],[1]!Table13[#Data],3,FALSE)</f>
        <v>Yes</v>
      </c>
      <c r="D32" s="13" t="str">
        <f>VLOOKUP(Table13[[#This Row],[Home Care Provider Name]],[1]!Table13[#Data],4,FALSE)</f>
        <v>Yes</v>
      </c>
      <c r="E32" s="13" t="str">
        <f>VLOOKUP(Table13[[#This Row],[Home Care Provider Name]],[1]!Table13[#Data],5,FALSE)</f>
        <v>Yes</v>
      </c>
      <c r="F32" s="13" t="s">
        <v>2</v>
      </c>
    </row>
    <row r="33" spans="1:6" x14ac:dyDescent="0.35">
      <c r="A33" s="23" t="s">
        <v>19</v>
      </c>
      <c r="B33" s="13" t="str">
        <f>VLOOKUP(Table13[[#This Row],[Home Care Provider Name]],[1]!Table13[#Data],2,FALSE)</f>
        <v>Yes</v>
      </c>
      <c r="C33" s="13" t="str">
        <f>VLOOKUP(Table13[[#This Row],[Home Care Provider Name]],[1]!Table13[#Data],3,FALSE)</f>
        <v>Yes</v>
      </c>
      <c r="D33" s="13" t="str">
        <f>VLOOKUP(Table13[[#This Row],[Home Care Provider Name]],[1]!Table13[#Data],4,FALSE)</f>
        <v>Yes</v>
      </c>
      <c r="E33" s="13" t="str">
        <f>VLOOKUP(Table13[[#This Row],[Home Care Provider Name]],[1]!Table13[#Data],5,FALSE)</f>
        <v>Yes</v>
      </c>
      <c r="F33" s="13" t="s">
        <v>2</v>
      </c>
    </row>
    <row r="34" spans="1:6" x14ac:dyDescent="0.35">
      <c r="A34" s="24" t="s">
        <v>226</v>
      </c>
      <c r="B34" s="13" t="str">
        <f>VLOOKUP(Table13[[#This Row],[Home Care Provider Name]],[1]!Table13[#Data],2,FALSE)</f>
        <v>Yes</v>
      </c>
      <c r="C34" s="13" t="str">
        <f>VLOOKUP(Table13[[#This Row],[Home Care Provider Name]],[1]!Table13[#Data],3,FALSE)</f>
        <v>Yes</v>
      </c>
      <c r="D34" s="13" t="str">
        <f>VLOOKUP(Table13[[#This Row],[Home Care Provider Name]],[1]!Table13[#Data],4,FALSE)</f>
        <v>Yes</v>
      </c>
      <c r="E34" s="13" t="str">
        <f>VLOOKUP(Table13[[#This Row],[Home Care Provider Name]],[1]!Table13[#Data],5,FALSE)</f>
        <v>Yes</v>
      </c>
      <c r="F34" s="13" t="s">
        <v>2</v>
      </c>
    </row>
    <row r="35" spans="1:6" x14ac:dyDescent="0.35">
      <c r="A35" s="23" t="s">
        <v>228</v>
      </c>
      <c r="B35" s="13" t="str">
        <f>VLOOKUP(Table13[[#This Row],[Home Care Provider Name]],[1]!Table13[#Data],2,FALSE)</f>
        <v>Yes</v>
      </c>
      <c r="C35" s="13" t="str">
        <f>VLOOKUP(Table13[[#This Row],[Home Care Provider Name]],[1]!Table13[#Data],3,FALSE)</f>
        <v>Yes</v>
      </c>
      <c r="D35" s="13" t="str">
        <f>VLOOKUP(Table13[[#This Row],[Home Care Provider Name]],[1]!Table13[#Data],4,FALSE)</f>
        <v>Yes</v>
      </c>
      <c r="E35" s="13" t="str">
        <f>VLOOKUP(Table13[[#This Row],[Home Care Provider Name]],[1]!Table13[#Data],5,FALSE)</f>
        <v>Yes</v>
      </c>
      <c r="F35" s="13" t="s">
        <v>2</v>
      </c>
    </row>
    <row r="36" spans="1:6" x14ac:dyDescent="0.35">
      <c r="A36" s="24" t="s">
        <v>614</v>
      </c>
      <c r="B36" s="13" t="str">
        <f>VLOOKUP(Table13[[#This Row],[Home Care Provider Name]],[1]!Table13[#Data],2,FALSE)</f>
        <v>Yes</v>
      </c>
      <c r="C36" s="13" t="str">
        <f>VLOOKUP(Table13[[#This Row],[Home Care Provider Name]],[1]!Table13[#Data],3,FALSE)</f>
        <v>Yes</v>
      </c>
      <c r="D36" s="13" t="str">
        <f>VLOOKUP(Table13[[#This Row],[Home Care Provider Name]],[1]!Table13[#Data],4,FALSE)</f>
        <v>Yes</v>
      </c>
      <c r="E36" s="13" t="str">
        <f>VLOOKUP(Table13[[#This Row],[Home Care Provider Name]],[1]!Table13[#Data],5,FALSE)</f>
        <v>Yes</v>
      </c>
      <c r="F36" s="13" t="s">
        <v>2</v>
      </c>
    </row>
    <row r="37" spans="1:6" x14ac:dyDescent="0.35">
      <c r="A37" s="23" t="s">
        <v>1192</v>
      </c>
      <c r="B37" s="13" t="s">
        <v>1254</v>
      </c>
      <c r="C37" s="13" t="s">
        <v>1254</v>
      </c>
      <c r="D37" s="13" t="s">
        <v>1254</v>
      </c>
      <c r="E37" s="13" t="str">
        <f>VLOOKUP(Table13[[#This Row],[Home Care Provider Name]],[1]!Table13[#Data],5,FALSE)</f>
        <v>Yes</v>
      </c>
      <c r="F37" s="13" t="s">
        <v>2</v>
      </c>
    </row>
    <row r="38" spans="1:6" x14ac:dyDescent="0.35">
      <c r="A38" s="24" t="s">
        <v>528</v>
      </c>
      <c r="B38" s="13" t="str">
        <f>VLOOKUP(Table13[[#This Row],[Home Care Provider Name]],[1]!Table13[#Data],2,FALSE)</f>
        <v>Yes</v>
      </c>
      <c r="C38" s="13" t="str">
        <f>VLOOKUP(Table13[[#This Row],[Home Care Provider Name]],[1]!Table13[#Data],3,FALSE)</f>
        <v>Yes</v>
      </c>
      <c r="D38" s="13" t="str">
        <f>VLOOKUP(Table13[[#This Row],[Home Care Provider Name]],[1]!Table13[#Data],4,FALSE)</f>
        <v>Yes</v>
      </c>
      <c r="E38" s="13" t="str">
        <f>VLOOKUP(Table13[[#This Row],[Home Care Provider Name]],[1]!Table13[#Data],5,FALSE)</f>
        <v>Yes</v>
      </c>
      <c r="F38" s="13" t="s">
        <v>2</v>
      </c>
    </row>
    <row r="39" spans="1:6" x14ac:dyDescent="0.35">
      <c r="A39" s="23" t="s">
        <v>69</v>
      </c>
      <c r="B39" s="13" t="str">
        <f>VLOOKUP(Table13[[#This Row],[Home Care Provider Name]],[1]!Table13[#Data],2,FALSE)</f>
        <v>Yes</v>
      </c>
      <c r="C39" s="13" t="str">
        <f>VLOOKUP(Table13[[#This Row],[Home Care Provider Name]],[1]!Table13[#Data],3,FALSE)</f>
        <v>Yes</v>
      </c>
      <c r="D39" s="13" t="str">
        <f>VLOOKUP(Table13[[#This Row],[Home Care Provider Name]],[1]!Table13[#Data],4,FALSE)</f>
        <v>Yes</v>
      </c>
      <c r="E39" s="13" t="str">
        <f>VLOOKUP(Table13[[#This Row],[Home Care Provider Name]],[1]!Table13[#Data],5,FALSE)</f>
        <v>Yes</v>
      </c>
      <c r="F39" s="13" t="s">
        <v>2</v>
      </c>
    </row>
    <row r="40" spans="1:6" x14ac:dyDescent="0.35">
      <c r="A40" s="24" t="s">
        <v>152</v>
      </c>
      <c r="B40" s="13" t="str">
        <f>VLOOKUP(Table13[[#This Row],[Home Care Provider Name]],[1]!Table13[#Data],2,FALSE)</f>
        <v>Yes</v>
      </c>
      <c r="C40" s="13" t="str">
        <f>VLOOKUP(Table13[[#This Row],[Home Care Provider Name]],[1]!Table13[#Data],3,FALSE)</f>
        <v>Yes</v>
      </c>
      <c r="D40" s="13" t="str">
        <f>VLOOKUP(Table13[[#This Row],[Home Care Provider Name]],[1]!Table13[#Data],4,FALSE)</f>
        <v>Yes</v>
      </c>
      <c r="E40" s="13" t="str">
        <f>VLOOKUP(Table13[[#This Row],[Home Care Provider Name]],[1]!Table13[#Data],5,FALSE)</f>
        <v>Yes</v>
      </c>
      <c r="F40" s="13" t="s">
        <v>2</v>
      </c>
    </row>
    <row r="41" spans="1:6" x14ac:dyDescent="0.35">
      <c r="A41" s="23" t="s">
        <v>362</v>
      </c>
      <c r="B41" s="13" t="str">
        <f>VLOOKUP(Table13[[#This Row],[Home Care Provider Name]],[1]!Table13[#Data],2,FALSE)</f>
        <v>Yes</v>
      </c>
      <c r="C41" s="13" t="str">
        <f>VLOOKUP(Table13[[#This Row],[Home Care Provider Name]],[1]!Table13[#Data],3,FALSE)</f>
        <v>Yes</v>
      </c>
      <c r="D41" s="13" t="str">
        <f>VLOOKUP(Table13[[#This Row],[Home Care Provider Name]],[1]!Table13[#Data],4,FALSE)</f>
        <v>Yes</v>
      </c>
      <c r="E41" s="13" t="str">
        <f>VLOOKUP(Table13[[#This Row],[Home Care Provider Name]],[1]!Table13[#Data],5,FALSE)</f>
        <v>Yes</v>
      </c>
      <c r="F41" s="13" t="s">
        <v>2</v>
      </c>
    </row>
    <row r="42" spans="1:6" x14ac:dyDescent="0.35">
      <c r="A42" s="24" t="s">
        <v>554</v>
      </c>
      <c r="B42" s="13" t="str">
        <f>VLOOKUP(Table13[[#This Row],[Home Care Provider Name]],[1]!Table13[#Data],2,FALSE)</f>
        <v>Yes</v>
      </c>
      <c r="C42" s="13" t="str">
        <f>VLOOKUP(Table13[[#This Row],[Home Care Provider Name]],[1]!Table13[#Data],3,FALSE)</f>
        <v>Yes</v>
      </c>
      <c r="D42" s="13" t="str">
        <f>VLOOKUP(Table13[[#This Row],[Home Care Provider Name]],[1]!Table13[#Data],4,FALSE)</f>
        <v>Yes</v>
      </c>
      <c r="E42" s="13" t="str">
        <f>VLOOKUP(Table13[[#This Row],[Home Care Provider Name]],[1]!Table13[#Data],5,FALSE)</f>
        <v>Yes</v>
      </c>
      <c r="F42" s="13" t="s">
        <v>2</v>
      </c>
    </row>
    <row r="43" spans="1:6" x14ac:dyDescent="0.35">
      <c r="A43" s="23" t="s">
        <v>1116</v>
      </c>
      <c r="B43" s="13" t="str">
        <f>VLOOKUP(Table13[[#This Row],[Home Care Provider Name]],[1]!Table13[#Data],2,FALSE)</f>
        <v>Yes</v>
      </c>
      <c r="C43" s="13" t="str">
        <f>VLOOKUP(Table13[[#This Row],[Home Care Provider Name]],[1]!Table13[#Data],3,FALSE)</f>
        <v>Yes</v>
      </c>
      <c r="D43" s="13" t="str">
        <f>VLOOKUP(Table13[[#This Row],[Home Care Provider Name]],[1]!Table13[#Data],4,FALSE)</f>
        <v>Yes</v>
      </c>
      <c r="E43" s="13" t="str">
        <f>VLOOKUP(Table13[[#This Row],[Home Care Provider Name]],[1]!Table13[#Data],5,FALSE)</f>
        <v>Yes</v>
      </c>
      <c r="F43" s="13" t="s">
        <v>2</v>
      </c>
    </row>
    <row r="44" spans="1:6" x14ac:dyDescent="0.35">
      <c r="A44" s="24" t="s">
        <v>306</v>
      </c>
      <c r="B44" s="13" t="str">
        <f>VLOOKUP(Table13[[#This Row],[Home Care Provider Name]],[1]!Table13[#Data],2,FALSE)</f>
        <v>Yes</v>
      </c>
      <c r="C44" s="13" t="str">
        <f>VLOOKUP(Table13[[#This Row],[Home Care Provider Name]],[1]!Table13[#Data],3,FALSE)</f>
        <v>Yes</v>
      </c>
      <c r="D44" s="13" t="str">
        <f>VLOOKUP(Table13[[#This Row],[Home Care Provider Name]],[1]!Table13[#Data],4,FALSE)</f>
        <v>Yes</v>
      </c>
      <c r="E44" s="13" t="str">
        <f>VLOOKUP(Table13[[#This Row],[Home Care Provider Name]],[1]!Table13[#Data],5,FALSE)</f>
        <v>Yes</v>
      </c>
      <c r="F44" s="13" t="s">
        <v>2</v>
      </c>
    </row>
    <row r="45" spans="1:6" x14ac:dyDescent="0.35">
      <c r="A45" s="23" t="s">
        <v>565</v>
      </c>
      <c r="B45" s="13" t="str">
        <f>VLOOKUP(Table13[[#This Row],[Home Care Provider Name]],[1]!Table13[#Data],2,FALSE)</f>
        <v>Yes</v>
      </c>
      <c r="C45" s="13" t="str">
        <f>VLOOKUP(Table13[[#This Row],[Home Care Provider Name]],[1]!Table13[#Data],3,FALSE)</f>
        <v>Yes</v>
      </c>
      <c r="D45" s="13" t="str">
        <f>VLOOKUP(Table13[[#This Row],[Home Care Provider Name]],[1]!Table13[#Data],4,FALSE)</f>
        <v>Yes</v>
      </c>
      <c r="E45" s="13" t="str">
        <f>VLOOKUP(Table13[[#This Row],[Home Care Provider Name]],[1]!Table13[#Data],5,FALSE)</f>
        <v>Yes</v>
      </c>
      <c r="F45" s="13" t="s">
        <v>2</v>
      </c>
    </row>
    <row r="46" spans="1:6" x14ac:dyDescent="0.35">
      <c r="A46" s="24" t="s">
        <v>1210</v>
      </c>
      <c r="B46" s="13" t="s">
        <v>1254</v>
      </c>
      <c r="C46" s="13" t="s">
        <v>1254</v>
      </c>
      <c r="D46" s="13" t="s">
        <v>1254</v>
      </c>
      <c r="E46" s="13" t="s">
        <v>1254</v>
      </c>
      <c r="F46" s="13" t="s">
        <v>2</v>
      </c>
    </row>
    <row r="47" spans="1:6" x14ac:dyDescent="0.35">
      <c r="A47" s="23" t="s">
        <v>1096</v>
      </c>
      <c r="B47" s="13" t="str">
        <f>VLOOKUP(Table13[[#This Row],[Home Care Provider Name]],[1]!Table13[#Data],2,FALSE)</f>
        <v>Yes</v>
      </c>
      <c r="C47" s="13" t="str">
        <f>VLOOKUP(Table13[[#This Row],[Home Care Provider Name]],[1]!Table13[#Data],3,FALSE)</f>
        <v>Yes</v>
      </c>
      <c r="D47" s="13" t="str">
        <f>VLOOKUP(Table13[[#This Row],[Home Care Provider Name]],[1]!Table13[#Data],4,FALSE)</f>
        <v>Yes</v>
      </c>
      <c r="E47" s="13" t="str">
        <f>VLOOKUP(Table13[[#This Row],[Home Care Provider Name]],[1]!Table13[#Data],5,FALSE)</f>
        <v>Yes</v>
      </c>
      <c r="F47" s="13" t="s">
        <v>2</v>
      </c>
    </row>
    <row r="48" spans="1:6" x14ac:dyDescent="0.35">
      <c r="A48" s="24" t="s">
        <v>1103</v>
      </c>
      <c r="B48" s="13" t="str">
        <f>VLOOKUP(Table13[[#This Row],[Home Care Provider Name]],[1]!Table13[#Data],2,FALSE)</f>
        <v>Yes</v>
      </c>
      <c r="C48" s="13" t="str">
        <f>VLOOKUP(Table13[[#This Row],[Home Care Provider Name]],[1]!Table13[#Data],3,FALSE)</f>
        <v>Yes</v>
      </c>
      <c r="D48" s="13" t="s">
        <v>1254</v>
      </c>
      <c r="E48" s="13" t="str">
        <f>VLOOKUP(Table13[[#This Row],[Home Care Provider Name]],[1]!Table13[#Data],5,FALSE)</f>
        <v>Yes</v>
      </c>
      <c r="F48" s="13" t="s">
        <v>2</v>
      </c>
    </row>
    <row r="49" spans="1:6" x14ac:dyDescent="0.35">
      <c r="A49" s="23" t="s">
        <v>428</v>
      </c>
      <c r="B49" s="13" t="str">
        <f>VLOOKUP(Table13[[#This Row],[Home Care Provider Name]],[1]!Table13[#Data],2,FALSE)</f>
        <v>Yes</v>
      </c>
      <c r="C49" s="13" t="str">
        <f>VLOOKUP(Table13[[#This Row],[Home Care Provider Name]],[1]!Table13[#Data],3,FALSE)</f>
        <v>Yes</v>
      </c>
      <c r="D49" s="13" t="str">
        <f>VLOOKUP(Table13[[#This Row],[Home Care Provider Name]],[1]!Table13[#Data],4,FALSE)</f>
        <v>Yes</v>
      </c>
      <c r="E49" s="13" t="str">
        <f>VLOOKUP(Table13[[#This Row],[Home Care Provider Name]],[1]!Table13[#Data],5,FALSE)</f>
        <v>Yes</v>
      </c>
      <c r="F49" s="13" t="s">
        <v>2</v>
      </c>
    </row>
    <row r="50" spans="1:6" x14ac:dyDescent="0.35">
      <c r="A50" s="24" t="s">
        <v>637</v>
      </c>
      <c r="B50" s="13" t="str">
        <f>VLOOKUP(Table13[[#This Row],[Home Care Provider Name]],[1]!Table13[#Data],2,FALSE)</f>
        <v>Yes</v>
      </c>
      <c r="C50" s="13" t="str">
        <f>VLOOKUP(Table13[[#This Row],[Home Care Provider Name]],[1]!Table13[#Data],3,FALSE)</f>
        <v>Yes</v>
      </c>
      <c r="D50" s="13" t="str">
        <f>VLOOKUP(Table13[[#This Row],[Home Care Provider Name]],[1]!Table13[#Data],4,FALSE)</f>
        <v>Yes</v>
      </c>
      <c r="E50" s="13" t="str">
        <f>VLOOKUP(Table13[[#This Row],[Home Care Provider Name]],[1]!Table13[#Data],5,FALSE)</f>
        <v>Yes</v>
      </c>
      <c r="F50" s="13" t="s">
        <v>2</v>
      </c>
    </row>
    <row r="51" spans="1:6" x14ac:dyDescent="0.35">
      <c r="A51" s="23" t="s">
        <v>242</v>
      </c>
      <c r="B51" s="13" t="str">
        <f>VLOOKUP(Table13[[#This Row],[Home Care Provider Name]],[1]!Table13[#Data],2,FALSE)</f>
        <v>Yes</v>
      </c>
      <c r="C51" s="13" t="str">
        <f>VLOOKUP(Table13[[#This Row],[Home Care Provider Name]],[1]!Table13[#Data],3,FALSE)</f>
        <v>Yes</v>
      </c>
      <c r="D51" s="13" t="str">
        <f>VLOOKUP(Table13[[#This Row],[Home Care Provider Name]],[1]!Table13[#Data],4,FALSE)</f>
        <v>Yes</v>
      </c>
      <c r="E51" s="13" t="str">
        <f>VLOOKUP(Table13[[#This Row],[Home Care Provider Name]],[1]!Table13[#Data],5,FALSE)</f>
        <v>Yes</v>
      </c>
      <c r="F51" s="13" t="s">
        <v>2</v>
      </c>
    </row>
    <row r="52" spans="1:6" x14ac:dyDescent="0.35">
      <c r="A52" s="24" t="s">
        <v>326</v>
      </c>
      <c r="B52" s="13" t="str">
        <f>VLOOKUP(Table13[[#This Row],[Home Care Provider Name]],[1]!Table13[#Data],2,FALSE)</f>
        <v>Yes</v>
      </c>
      <c r="C52" s="13" t="str">
        <f>VLOOKUP(Table13[[#This Row],[Home Care Provider Name]],[1]!Table13[#Data],3,FALSE)</f>
        <v>Yes</v>
      </c>
      <c r="D52" s="13" t="str">
        <f>VLOOKUP(Table13[[#This Row],[Home Care Provider Name]],[1]!Table13[#Data],4,FALSE)</f>
        <v>Yes</v>
      </c>
      <c r="E52" s="13" t="str">
        <f>VLOOKUP(Table13[[#This Row],[Home Care Provider Name]],[1]!Table13[#Data],5,FALSE)</f>
        <v>Yes</v>
      </c>
      <c r="F52" s="13" t="s">
        <v>2</v>
      </c>
    </row>
    <row r="53" spans="1:6" x14ac:dyDescent="0.35">
      <c r="A53" s="23" t="s">
        <v>163</v>
      </c>
      <c r="B53" s="13" t="str">
        <f>VLOOKUP(Table13[[#This Row],[Home Care Provider Name]],[1]!Table13[#Data],2,FALSE)</f>
        <v>Yes</v>
      </c>
      <c r="C53" s="13" t="str">
        <f>VLOOKUP(Table13[[#This Row],[Home Care Provider Name]],[1]!Table13[#Data],3,FALSE)</f>
        <v>Yes</v>
      </c>
      <c r="D53" s="13" t="str">
        <f>VLOOKUP(Table13[[#This Row],[Home Care Provider Name]],[1]!Table13[#Data],4,FALSE)</f>
        <v>Yes</v>
      </c>
      <c r="E53" s="13" t="str">
        <f>VLOOKUP(Table13[[#This Row],[Home Care Provider Name]],[1]!Table13[#Data],5,FALSE)</f>
        <v>Yes</v>
      </c>
      <c r="F53" s="13" t="s">
        <v>2</v>
      </c>
    </row>
    <row r="54" spans="1:6" x14ac:dyDescent="0.35">
      <c r="A54" s="24" t="s">
        <v>56</v>
      </c>
      <c r="B54" s="13" t="str">
        <f>VLOOKUP(Table13[[#This Row],[Home Care Provider Name]],[1]!Table13[#Data],2,FALSE)</f>
        <v>Yes</v>
      </c>
      <c r="C54" s="13" t="str">
        <f>VLOOKUP(Table13[[#This Row],[Home Care Provider Name]],[1]!Table13[#Data],3,FALSE)</f>
        <v>Yes</v>
      </c>
      <c r="D54" s="13" t="str">
        <f>VLOOKUP(Table13[[#This Row],[Home Care Provider Name]],[1]!Table13[#Data],4,FALSE)</f>
        <v>Yes</v>
      </c>
      <c r="E54" s="13" t="str">
        <f>VLOOKUP(Table13[[#This Row],[Home Care Provider Name]],[1]!Table13[#Data],5,FALSE)</f>
        <v>Yes</v>
      </c>
      <c r="F54" s="13" t="s">
        <v>2</v>
      </c>
    </row>
    <row r="55" spans="1:6" x14ac:dyDescent="0.35">
      <c r="A55" s="23" t="s">
        <v>190</v>
      </c>
      <c r="B55" s="13" t="str">
        <f>VLOOKUP(Table13[[#This Row],[Home Care Provider Name]],[1]!Table13[#Data],2,FALSE)</f>
        <v>Yes</v>
      </c>
      <c r="C55" s="13" t="str">
        <f>VLOOKUP(Table13[[#This Row],[Home Care Provider Name]],[1]!Table13[#Data],3,FALSE)</f>
        <v>Yes</v>
      </c>
      <c r="D55" s="13" t="str">
        <f>VLOOKUP(Table13[[#This Row],[Home Care Provider Name]],[1]!Table13[#Data],4,FALSE)</f>
        <v>Yes</v>
      </c>
      <c r="E55" s="13" t="str">
        <f>VLOOKUP(Table13[[#This Row],[Home Care Provider Name]],[1]!Table13[#Data],5,FALSE)</f>
        <v>Yes</v>
      </c>
      <c r="F55" s="13" t="s">
        <v>2</v>
      </c>
    </row>
    <row r="56" spans="1:6" x14ac:dyDescent="0.35">
      <c r="A56" s="24" t="s">
        <v>1211</v>
      </c>
      <c r="B56" s="13" t="str">
        <f>VLOOKUP(Table13[[#This Row],[Home Care Provider Name]],[1]!Table13[#Data],2,FALSE)</f>
        <v>Yes</v>
      </c>
      <c r="C56" s="13" t="str">
        <f>VLOOKUP(Table13[[#This Row],[Home Care Provider Name]],[1]!Table13[#Data],3,FALSE)</f>
        <v>Yes</v>
      </c>
      <c r="D56" s="13" t="str">
        <f>VLOOKUP(Table13[[#This Row],[Home Care Provider Name]],[1]!Table13[#Data],4,FALSE)</f>
        <v>Yes</v>
      </c>
      <c r="E56" s="13" t="str">
        <f>VLOOKUP(Table13[[#This Row],[Home Care Provider Name]],[1]!Table13[#Data],5,FALSE)</f>
        <v>Yes</v>
      </c>
      <c r="F56" s="13" t="s">
        <v>2</v>
      </c>
    </row>
    <row r="57" spans="1:6" x14ac:dyDescent="0.35">
      <c r="A57" s="23" t="s">
        <v>549</v>
      </c>
      <c r="B57" s="13" t="str">
        <f>VLOOKUP(Table13[[#This Row],[Home Care Provider Name]],[1]!Table13[#Data],2,FALSE)</f>
        <v>Yes</v>
      </c>
      <c r="C57" s="13" t="str">
        <f>VLOOKUP(Table13[[#This Row],[Home Care Provider Name]],[1]!Table13[#Data],3,FALSE)</f>
        <v>Yes</v>
      </c>
      <c r="D57" s="13" t="str">
        <f>VLOOKUP(Table13[[#This Row],[Home Care Provider Name]],[1]!Table13[#Data],4,FALSE)</f>
        <v>Yes</v>
      </c>
      <c r="E57" s="13" t="str">
        <f>VLOOKUP(Table13[[#This Row],[Home Care Provider Name]],[1]!Table13[#Data],5,FALSE)</f>
        <v>Yes</v>
      </c>
      <c r="F57" s="13" t="s">
        <v>2</v>
      </c>
    </row>
    <row r="58" spans="1:6" x14ac:dyDescent="0.35">
      <c r="A58" s="24" t="s">
        <v>135</v>
      </c>
      <c r="B58" s="13" t="str">
        <f>VLOOKUP(Table13[[#This Row],[Home Care Provider Name]],[1]!Table13[#Data],2,FALSE)</f>
        <v>Yes</v>
      </c>
      <c r="C58" s="13" t="str">
        <f>VLOOKUP(Table13[[#This Row],[Home Care Provider Name]],[1]!Table13[#Data],3,FALSE)</f>
        <v>Yes</v>
      </c>
      <c r="D58" s="13" t="str">
        <f>VLOOKUP(Table13[[#This Row],[Home Care Provider Name]],[1]!Table13[#Data],4,FALSE)</f>
        <v>Yes</v>
      </c>
      <c r="E58" s="13" t="str">
        <f>VLOOKUP(Table13[[#This Row],[Home Care Provider Name]],[1]!Table13[#Data],5,FALSE)</f>
        <v>Yes</v>
      </c>
      <c r="F58" s="13" t="s">
        <v>2</v>
      </c>
    </row>
    <row r="59" spans="1:6" x14ac:dyDescent="0.35">
      <c r="A59" s="23" t="s">
        <v>635</v>
      </c>
      <c r="B59" s="13" t="str">
        <f>VLOOKUP(Table13[[#This Row],[Home Care Provider Name]],[1]!Table13[#Data],2,FALSE)</f>
        <v>Yes</v>
      </c>
      <c r="C59" s="13" t="str">
        <f>VLOOKUP(Table13[[#This Row],[Home Care Provider Name]],[1]!Table13[#Data],3,FALSE)</f>
        <v>Yes</v>
      </c>
      <c r="D59" s="13" t="str">
        <f>VLOOKUP(Table13[[#This Row],[Home Care Provider Name]],[1]!Table13[#Data],4,FALSE)</f>
        <v>Yes</v>
      </c>
      <c r="E59" s="13" t="str">
        <f>VLOOKUP(Table13[[#This Row],[Home Care Provider Name]],[1]!Table13[#Data],5,FALSE)</f>
        <v>Yes</v>
      </c>
      <c r="F59" s="13" t="s">
        <v>2</v>
      </c>
    </row>
    <row r="60" spans="1:6" x14ac:dyDescent="0.35">
      <c r="A60" s="24" t="s">
        <v>85</v>
      </c>
      <c r="B60" s="13" t="str">
        <f>VLOOKUP(Table13[[#This Row],[Home Care Provider Name]],[1]!Table13[#Data],2,FALSE)</f>
        <v>Yes</v>
      </c>
      <c r="C60" s="13" t="str">
        <f>VLOOKUP(Table13[[#This Row],[Home Care Provider Name]],[1]!Table13[#Data],3,FALSE)</f>
        <v>Yes</v>
      </c>
      <c r="D60" s="13" t="str">
        <f>VLOOKUP(Table13[[#This Row],[Home Care Provider Name]],[1]!Table13[#Data],4,FALSE)</f>
        <v>Yes</v>
      </c>
      <c r="E60" s="13" t="str">
        <f>VLOOKUP(Table13[[#This Row],[Home Care Provider Name]],[1]!Table13[#Data],5,FALSE)</f>
        <v>Yes</v>
      </c>
      <c r="F60" s="13" t="s">
        <v>2</v>
      </c>
    </row>
    <row r="61" spans="1:6" x14ac:dyDescent="0.35">
      <c r="A61" s="23" t="s">
        <v>310</v>
      </c>
      <c r="B61" s="13" t="str">
        <f>VLOOKUP(Table13[[#This Row],[Home Care Provider Name]],[1]!Table13[#Data],2,FALSE)</f>
        <v>Yes</v>
      </c>
      <c r="C61" s="13" t="str">
        <f>VLOOKUP(Table13[[#This Row],[Home Care Provider Name]],[1]!Table13[#Data],3,FALSE)</f>
        <v>Yes</v>
      </c>
      <c r="D61" s="13" t="str">
        <f>VLOOKUP(Table13[[#This Row],[Home Care Provider Name]],[1]!Table13[#Data],4,FALSE)</f>
        <v>Yes</v>
      </c>
      <c r="E61" s="13" t="str">
        <f>VLOOKUP(Table13[[#This Row],[Home Care Provider Name]],[1]!Table13[#Data],5,FALSE)</f>
        <v>Yes</v>
      </c>
      <c r="F61" s="13" t="s">
        <v>2</v>
      </c>
    </row>
    <row r="62" spans="1:6" x14ac:dyDescent="0.35">
      <c r="A62" s="24" t="s">
        <v>373</v>
      </c>
      <c r="B62" s="13" t="str">
        <f>VLOOKUP(Table13[[#This Row],[Home Care Provider Name]],[1]!Table13[#Data],2,FALSE)</f>
        <v>Yes</v>
      </c>
      <c r="C62" s="13" t="str">
        <f>VLOOKUP(Table13[[#This Row],[Home Care Provider Name]],[1]!Table13[#Data],3,FALSE)</f>
        <v>Yes</v>
      </c>
      <c r="D62" s="13" t="str">
        <f>VLOOKUP(Table13[[#This Row],[Home Care Provider Name]],[1]!Table13[#Data],4,FALSE)</f>
        <v>Yes</v>
      </c>
      <c r="E62" s="13" t="str">
        <f>VLOOKUP(Table13[[#This Row],[Home Care Provider Name]],[1]!Table13[#Data],5,FALSE)</f>
        <v>Yes</v>
      </c>
      <c r="F62" s="13" t="s">
        <v>2</v>
      </c>
    </row>
    <row r="63" spans="1:6" x14ac:dyDescent="0.35">
      <c r="A63" s="23" t="s">
        <v>581</v>
      </c>
      <c r="B63" s="13" t="str">
        <f>VLOOKUP(Table13[[#This Row],[Home Care Provider Name]],[1]!Table13[#Data],2,FALSE)</f>
        <v>Yes</v>
      </c>
      <c r="C63" s="13" t="str">
        <f>VLOOKUP(Table13[[#This Row],[Home Care Provider Name]],[1]!Table13[#Data],3,FALSE)</f>
        <v>Yes</v>
      </c>
      <c r="D63" s="13" t="str">
        <f>VLOOKUP(Table13[[#This Row],[Home Care Provider Name]],[1]!Table13[#Data],4,FALSE)</f>
        <v>Yes</v>
      </c>
      <c r="E63" s="13" t="str">
        <f>VLOOKUP(Table13[[#This Row],[Home Care Provider Name]],[1]!Table13[#Data],5,FALSE)</f>
        <v>Yes</v>
      </c>
      <c r="F63" s="13" t="s">
        <v>2</v>
      </c>
    </row>
    <row r="64" spans="1:6" x14ac:dyDescent="0.35">
      <c r="A64" s="24" t="s">
        <v>851</v>
      </c>
      <c r="B64" s="13" t="str">
        <f>VLOOKUP(Table13[[#This Row],[Home Care Provider Name]],[1]!Table13[#Data],2,FALSE)</f>
        <v>No</v>
      </c>
      <c r="C64" s="13" t="str">
        <f>VLOOKUP(Table13[[#This Row],[Home Care Provider Name]],[1]!Table13[#Data],3,FALSE)</f>
        <v>Yes</v>
      </c>
      <c r="D64" s="13" t="str">
        <f>VLOOKUP(Table13[[#This Row],[Home Care Provider Name]],[1]!Table13[#Data],4,FALSE)</f>
        <v>Yes</v>
      </c>
      <c r="E64" s="13" t="str">
        <f>VLOOKUP(Table13[[#This Row],[Home Care Provider Name]],[1]!Table13[#Data],5,FALSE)</f>
        <v>Yes</v>
      </c>
      <c r="F64" s="13" t="s">
        <v>2</v>
      </c>
    </row>
    <row r="65" spans="1:6" x14ac:dyDescent="0.35">
      <c r="A65" s="23" t="s">
        <v>259</v>
      </c>
      <c r="B65" s="13" t="str">
        <f>VLOOKUP(Table13[[#This Row],[Home Care Provider Name]],[1]!Table13[#Data],2,FALSE)</f>
        <v>Yes</v>
      </c>
      <c r="C65" s="13" t="str">
        <f>VLOOKUP(Table13[[#This Row],[Home Care Provider Name]],[1]!Table13[#Data],3,FALSE)</f>
        <v>Yes</v>
      </c>
      <c r="D65" s="13" t="str">
        <f>VLOOKUP(Table13[[#This Row],[Home Care Provider Name]],[1]!Table13[#Data],4,FALSE)</f>
        <v>Yes</v>
      </c>
      <c r="E65" s="13" t="str">
        <f>VLOOKUP(Table13[[#This Row],[Home Care Provider Name]],[1]!Table13[#Data],5,FALSE)</f>
        <v>Yes</v>
      </c>
      <c r="F65" s="13" t="s">
        <v>2</v>
      </c>
    </row>
    <row r="66" spans="1:6" x14ac:dyDescent="0.35">
      <c r="A66" s="24" t="s">
        <v>909</v>
      </c>
      <c r="B66" s="13" t="s">
        <v>1254</v>
      </c>
      <c r="C66" s="13" t="s">
        <v>1254</v>
      </c>
      <c r="D66" s="13" t="str">
        <f>VLOOKUP(Table13[[#This Row],[Home Care Provider Name]],[1]!Table13[#Data],4,FALSE)</f>
        <v>Yes</v>
      </c>
      <c r="E66" s="13" t="str">
        <f>VLOOKUP(Table13[[#This Row],[Home Care Provider Name]],[1]!Table13[#Data],5,FALSE)</f>
        <v>Yes</v>
      </c>
      <c r="F66" s="13" t="s">
        <v>2</v>
      </c>
    </row>
    <row r="67" spans="1:6" x14ac:dyDescent="0.35">
      <c r="A67" s="23" t="s">
        <v>100</v>
      </c>
      <c r="B67" s="13" t="str">
        <f>VLOOKUP(Table13[[#This Row],[Home Care Provider Name]],[1]!Table13[#Data],2,FALSE)</f>
        <v>Yes</v>
      </c>
      <c r="C67" s="13" t="str">
        <f>VLOOKUP(Table13[[#This Row],[Home Care Provider Name]],[1]!Table13[#Data],3,FALSE)</f>
        <v>Yes</v>
      </c>
      <c r="D67" s="13" t="str">
        <f>VLOOKUP(Table13[[#This Row],[Home Care Provider Name]],[1]!Table13[#Data],4,FALSE)</f>
        <v>Yes</v>
      </c>
      <c r="E67" s="13" t="str">
        <f>VLOOKUP(Table13[[#This Row],[Home Care Provider Name]],[1]!Table13[#Data],5,FALSE)</f>
        <v>Yes</v>
      </c>
      <c r="F67" s="13" t="s">
        <v>2</v>
      </c>
    </row>
    <row r="68" spans="1:6" ht="29" x14ac:dyDescent="0.35">
      <c r="A68" s="24" t="s">
        <v>24</v>
      </c>
      <c r="B68" s="13" t="str">
        <f>VLOOKUP(Table13[[#This Row],[Home Care Provider Name]],[1]!Table13[#Data],2,FALSE)</f>
        <v>Yes</v>
      </c>
      <c r="C68" s="13" t="str">
        <f>VLOOKUP(Table13[[#This Row],[Home Care Provider Name]],[1]!Table13[#Data],3,FALSE)</f>
        <v>Yes</v>
      </c>
      <c r="D68" s="13" t="str">
        <f>VLOOKUP(Table13[[#This Row],[Home Care Provider Name]],[1]!Table13[#Data],4,FALSE)</f>
        <v>Yes</v>
      </c>
      <c r="E68" s="13" t="str">
        <f>VLOOKUP(Table13[[#This Row],[Home Care Provider Name]],[1]!Table13[#Data],5,FALSE)</f>
        <v>Yes</v>
      </c>
      <c r="F68" s="13" t="s">
        <v>2</v>
      </c>
    </row>
    <row r="69" spans="1:6" x14ac:dyDescent="0.35">
      <c r="A69" s="23" t="s">
        <v>622</v>
      </c>
      <c r="B69" s="13" t="str">
        <f>VLOOKUP(Table13[[#This Row],[Home Care Provider Name]],[1]!Table13[#Data],2,FALSE)</f>
        <v>Yes</v>
      </c>
      <c r="C69" s="13" t="str">
        <f>VLOOKUP(Table13[[#This Row],[Home Care Provider Name]],[1]!Table13[#Data],3,FALSE)</f>
        <v>Yes</v>
      </c>
      <c r="D69" s="13" t="str">
        <f>VLOOKUP(Table13[[#This Row],[Home Care Provider Name]],[1]!Table13[#Data],4,FALSE)</f>
        <v>Yes</v>
      </c>
      <c r="E69" s="13" t="str">
        <f>VLOOKUP(Table13[[#This Row],[Home Care Provider Name]],[1]!Table13[#Data],5,FALSE)</f>
        <v>Yes</v>
      </c>
      <c r="F69" s="13" t="s">
        <v>2</v>
      </c>
    </row>
    <row r="70" spans="1:6" x14ac:dyDescent="0.35">
      <c r="A70" s="24" t="s">
        <v>450</v>
      </c>
      <c r="B70" s="13" t="str">
        <f>VLOOKUP(Table13[[#This Row],[Home Care Provider Name]],[1]!Table13[#Data],2,FALSE)</f>
        <v>Yes</v>
      </c>
      <c r="C70" s="13" t="str">
        <f>VLOOKUP(Table13[[#This Row],[Home Care Provider Name]],[1]!Table13[#Data],3,FALSE)</f>
        <v>Yes</v>
      </c>
      <c r="D70" s="13" t="str">
        <f>VLOOKUP(Table13[[#This Row],[Home Care Provider Name]],[1]!Table13[#Data],4,FALSE)</f>
        <v>Yes</v>
      </c>
      <c r="E70" s="13" t="str">
        <f>VLOOKUP(Table13[[#This Row],[Home Care Provider Name]],[1]!Table13[#Data],5,FALSE)</f>
        <v>Yes</v>
      </c>
      <c r="F70" s="13" t="s">
        <v>2</v>
      </c>
    </row>
    <row r="71" spans="1:6" x14ac:dyDescent="0.35">
      <c r="A71" s="23" t="s">
        <v>1137</v>
      </c>
      <c r="B71" s="13" t="str">
        <f>VLOOKUP(Table13[[#This Row],[Home Care Provider Name]],[1]!Table13[#Data],2,FALSE)</f>
        <v>Yes</v>
      </c>
      <c r="C71" s="13" t="str">
        <f>VLOOKUP(Table13[[#This Row],[Home Care Provider Name]],[1]!Table13[#Data],3,FALSE)</f>
        <v>Yes</v>
      </c>
      <c r="D71" s="13" t="str">
        <f>VLOOKUP(Table13[[#This Row],[Home Care Provider Name]],[1]!Table13[#Data],4,FALSE)</f>
        <v>Yes</v>
      </c>
      <c r="E71" s="13" t="str">
        <f>VLOOKUP(Table13[[#This Row],[Home Care Provider Name]],[1]!Table13[#Data],5,FALSE)</f>
        <v>Yes</v>
      </c>
      <c r="F71" s="13" t="s">
        <v>2</v>
      </c>
    </row>
    <row r="72" spans="1:6" x14ac:dyDescent="0.35">
      <c r="A72" s="24" t="s">
        <v>14</v>
      </c>
      <c r="B72" s="13" t="str">
        <f>VLOOKUP(Table13[[#This Row],[Home Care Provider Name]],[1]!Table13[#Data],2,FALSE)</f>
        <v>Yes</v>
      </c>
      <c r="C72" s="13" t="str">
        <f>VLOOKUP(Table13[[#This Row],[Home Care Provider Name]],[1]!Table13[#Data],3,FALSE)</f>
        <v>Yes</v>
      </c>
      <c r="D72" s="13" t="str">
        <f>VLOOKUP(Table13[[#This Row],[Home Care Provider Name]],[1]!Table13[#Data],4,FALSE)</f>
        <v>Yes</v>
      </c>
      <c r="E72" s="13" t="str">
        <f>VLOOKUP(Table13[[#This Row],[Home Care Provider Name]],[1]!Table13[#Data],5,FALSE)</f>
        <v>Yes</v>
      </c>
      <c r="F72" s="13" t="s">
        <v>2</v>
      </c>
    </row>
    <row r="73" spans="1:6" x14ac:dyDescent="0.35">
      <c r="A73" s="23" t="s">
        <v>585</v>
      </c>
      <c r="B73" s="13" t="str">
        <f>VLOOKUP(Table13[[#This Row],[Home Care Provider Name]],[1]!Table13[#Data],2,FALSE)</f>
        <v>Yes</v>
      </c>
      <c r="C73" s="13" t="str">
        <f>VLOOKUP(Table13[[#This Row],[Home Care Provider Name]],[1]!Table13[#Data],3,FALSE)</f>
        <v>Yes</v>
      </c>
      <c r="D73" s="13" t="str">
        <f>VLOOKUP(Table13[[#This Row],[Home Care Provider Name]],[1]!Table13[#Data],4,FALSE)</f>
        <v>Yes</v>
      </c>
      <c r="E73" s="13" t="str">
        <f>VLOOKUP(Table13[[#This Row],[Home Care Provider Name]],[1]!Table13[#Data],5,FALSE)</f>
        <v>Yes</v>
      </c>
      <c r="F73" s="13" t="s">
        <v>2</v>
      </c>
    </row>
    <row r="74" spans="1:6" x14ac:dyDescent="0.35">
      <c r="A74" s="24" t="s">
        <v>4</v>
      </c>
      <c r="B74" s="13" t="str">
        <f>VLOOKUP(Table13[[#This Row],[Home Care Provider Name]],[1]!Table13[#Data],2,FALSE)</f>
        <v>Yes</v>
      </c>
      <c r="C74" s="13" t="s">
        <v>1254</v>
      </c>
      <c r="D74" s="13" t="str">
        <f>VLOOKUP(Table13[[#This Row],[Home Care Provider Name]],[1]!Table13[#Data],4,FALSE)</f>
        <v>Yes</v>
      </c>
      <c r="E74" s="13" t="str">
        <f>VLOOKUP(Table13[[#This Row],[Home Care Provider Name]],[1]!Table13[#Data],5,FALSE)</f>
        <v>Yes</v>
      </c>
      <c r="F74" s="13" t="s">
        <v>2</v>
      </c>
    </row>
    <row r="75" spans="1:6" x14ac:dyDescent="0.35">
      <c r="A75" s="23" t="s">
        <v>403</v>
      </c>
      <c r="B75" s="13" t="str">
        <f>VLOOKUP(Table13[[#This Row],[Home Care Provider Name]],[1]!Table13[#Data],2,FALSE)</f>
        <v>Yes</v>
      </c>
      <c r="C75" s="13" t="str">
        <f>VLOOKUP(Table13[[#This Row],[Home Care Provider Name]],[1]!Table13[#Data],3,FALSE)</f>
        <v>Yes</v>
      </c>
      <c r="D75" s="13" t="str">
        <f>VLOOKUP(Table13[[#This Row],[Home Care Provider Name]],[1]!Table13[#Data],4,FALSE)</f>
        <v>Yes</v>
      </c>
      <c r="E75" s="13" t="str">
        <f>VLOOKUP(Table13[[#This Row],[Home Care Provider Name]],[1]!Table13[#Data],5,FALSE)</f>
        <v>Yes</v>
      </c>
      <c r="F75" s="13" t="s">
        <v>2</v>
      </c>
    </row>
    <row r="76" spans="1:6" ht="29" x14ac:dyDescent="0.35">
      <c r="A76" s="24" t="s">
        <v>88</v>
      </c>
      <c r="B76" s="13" t="str">
        <f>VLOOKUP(Table13[[#This Row],[Home Care Provider Name]],[1]!Table13[#Data],2,FALSE)</f>
        <v>Yes</v>
      </c>
      <c r="C76" s="13" t="str">
        <f>VLOOKUP(Table13[[#This Row],[Home Care Provider Name]],[1]!Table13[#Data],3,FALSE)</f>
        <v>Yes</v>
      </c>
      <c r="D76" s="13" t="str">
        <f>VLOOKUP(Table13[[#This Row],[Home Care Provider Name]],[1]!Table13[#Data],4,FALSE)</f>
        <v>Yes</v>
      </c>
      <c r="E76" s="13" t="str">
        <f>VLOOKUP(Table13[[#This Row],[Home Care Provider Name]],[1]!Table13[#Data],5,FALSE)</f>
        <v>Yes</v>
      </c>
      <c r="F76" s="13" t="s">
        <v>2</v>
      </c>
    </row>
    <row r="77" spans="1:6" ht="29" x14ac:dyDescent="0.35">
      <c r="A77" s="23" t="s">
        <v>314</v>
      </c>
      <c r="B77" s="13" t="str">
        <f>VLOOKUP(Table13[[#This Row],[Home Care Provider Name]],[1]!Table13[#Data],2,FALSE)</f>
        <v>Yes</v>
      </c>
      <c r="C77" s="13" t="str">
        <f>VLOOKUP(Table13[[#This Row],[Home Care Provider Name]],[1]!Table13[#Data],3,FALSE)</f>
        <v>Yes</v>
      </c>
      <c r="D77" s="13" t="str">
        <f>VLOOKUP(Table13[[#This Row],[Home Care Provider Name]],[1]!Table13[#Data],4,FALSE)</f>
        <v>Yes</v>
      </c>
      <c r="E77" s="13" t="str">
        <f>VLOOKUP(Table13[[#This Row],[Home Care Provider Name]],[1]!Table13[#Data],5,FALSE)</f>
        <v>Yes</v>
      </c>
      <c r="F77" s="13" t="s">
        <v>2</v>
      </c>
    </row>
    <row r="78" spans="1:6" x14ac:dyDescent="0.35">
      <c r="A78" s="24" t="s">
        <v>38</v>
      </c>
      <c r="B78" s="13" t="str">
        <f>VLOOKUP(Table13[[#This Row],[Home Care Provider Name]],[1]!Table13[#Data],2,FALSE)</f>
        <v>Yes</v>
      </c>
      <c r="C78" s="13" t="str">
        <f>VLOOKUP(Table13[[#This Row],[Home Care Provider Name]],[1]!Table13[#Data],3,FALSE)</f>
        <v>Yes</v>
      </c>
      <c r="D78" s="13" t="str">
        <f>VLOOKUP(Table13[[#This Row],[Home Care Provider Name]],[1]!Table13[#Data],4,FALSE)</f>
        <v>Yes</v>
      </c>
      <c r="E78" s="13" t="str">
        <f>VLOOKUP(Table13[[#This Row],[Home Care Provider Name]],[1]!Table13[#Data],5,FALSE)</f>
        <v>Yes</v>
      </c>
      <c r="F78" s="13" t="s">
        <v>2</v>
      </c>
    </row>
    <row r="79" spans="1:6" x14ac:dyDescent="0.35">
      <c r="A79" s="23" t="s">
        <v>206</v>
      </c>
      <c r="B79" s="13" t="str">
        <f>VLOOKUP(Table13[[#This Row],[Home Care Provider Name]],[1]!Table13[#Data],2,FALSE)</f>
        <v>Yes</v>
      </c>
      <c r="C79" s="13" t="str">
        <f>VLOOKUP(Table13[[#This Row],[Home Care Provider Name]],[1]!Table13[#Data],3,FALSE)</f>
        <v>Yes</v>
      </c>
      <c r="D79" s="13" t="str">
        <f>VLOOKUP(Table13[[#This Row],[Home Care Provider Name]],[1]!Table13[#Data],4,FALSE)</f>
        <v>Yes</v>
      </c>
      <c r="E79" s="13" t="str">
        <f>VLOOKUP(Table13[[#This Row],[Home Care Provider Name]],[1]!Table13[#Data],5,FALSE)</f>
        <v>Yes</v>
      </c>
      <c r="F79" s="13" t="s">
        <v>2</v>
      </c>
    </row>
    <row r="80" spans="1:6" x14ac:dyDescent="0.35">
      <c r="A80" s="24" t="s">
        <v>197</v>
      </c>
      <c r="B80" s="13" t="str">
        <f>VLOOKUP(Table13[[#This Row],[Home Care Provider Name]],[1]!Table13[#Data],2,FALSE)</f>
        <v>Yes</v>
      </c>
      <c r="C80" s="13" t="str">
        <f>VLOOKUP(Table13[[#This Row],[Home Care Provider Name]],[1]!Table13[#Data],3,FALSE)</f>
        <v>Yes</v>
      </c>
      <c r="D80" s="13" t="str">
        <f>VLOOKUP(Table13[[#This Row],[Home Care Provider Name]],[1]!Table13[#Data],4,FALSE)</f>
        <v>Yes</v>
      </c>
      <c r="E80" s="13" t="str">
        <f>VLOOKUP(Table13[[#This Row],[Home Care Provider Name]],[1]!Table13[#Data],5,FALSE)</f>
        <v>Yes</v>
      </c>
      <c r="F80" s="13" t="s">
        <v>2</v>
      </c>
    </row>
    <row r="81" spans="1:6" x14ac:dyDescent="0.35">
      <c r="A81" s="23" t="s">
        <v>621</v>
      </c>
      <c r="B81" s="13" t="str">
        <f>VLOOKUP(Table13[[#This Row],[Home Care Provider Name]],[1]!Table13[#Data],2,FALSE)</f>
        <v>Yes</v>
      </c>
      <c r="C81" s="13" t="str">
        <f>VLOOKUP(Table13[[#This Row],[Home Care Provider Name]],[1]!Table13[#Data],3,FALSE)</f>
        <v>Yes</v>
      </c>
      <c r="D81" s="13" t="str">
        <f>VLOOKUP(Table13[[#This Row],[Home Care Provider Name]],[1]!Table13[#Data],4,FALSE)</f>
        <v>Yes</v>
      </c>
      <c r="E81" s="13" t="str">
        <f>VLOOKUP(Table13[[#This Row],[Home Care Provider Name]],[1]!Table13[#Data],5,FALSE)</f>
        <v>Yes</v>
      </c>
      <c r="F81" s="13" t="s">
        <v>2</v>
      </c>
    </row>
    <row r="82" spans="1:6" x14ac:dyDescent="0.35">
      <c r="A82" s="24" t="s">
        <v>523</v>
      </c>
      <c r="B82" s="13" t="str">
        <f>VLOOKUP(Table13[[#This Row],[Home Care Provider Name]],[1]!Table13[#Data],2,FALSE)</f>
        <v>Yes</v>
      </c>
      <c r="C82" s="13" t="str">
        <f>VLOOKUP(Table13[[#This Row],[Home Care Provider Name]],[1]!Table13[#Data],3,FALSE)</f>
        <v>Yes</v>
      </c>
      <c r="D82" s="13" t="str">
        <f>VLOOKUP(Table13[[#This Row],[Home Care Provider Name]],[1]!Table13[#Data],4,FALSE)</f>
        <v>Yes</v>
      </c>
      <c r="E82" s="13" t="str">
        <f>VLOOKUP(Table13[[#This Row],[Home Care Provider Name]],[1]!Table13[#Data],5,FALSE)</f>
        <v>Yes</v>
      </c>
      <c r="F82" s="13" t="s">
        <v>2</v>
      </c>
    </row>
    <row r="83" spans="1:6" x14ac:dyDescent="0.35">
      <c r="A83" s="23" t="s">
        <v>54</v>
      </c>
      <c r="B83" s="13" t="str">
        <f>VLOOKUP(Table13[[#This Row],[Home Care Provider Name]],[1]!Table13[#Data],2,FALSE)</f>
        <v>Yes</v>
      </c>
      <c r="C83" s="13" t="str">
        <f>VLOOKUP(Table13[[#This Row],[Home Care Provider Name]],[1]!Table13[#Data],3,FALSE)</f>
        <v>Yes</v>
      </c>
      <c r="D83" s="13" t="str">
        <f>VLOOKUP(Table13[[#This Row],[Home Care Provider Name]],[1]!Table13[#Data],4,FALSE)</f>
        <v>Yes</v>
      </c>
      <c r="E83" s="13" t="str">
        <f>VLOOKUP(Table13[[#This Row],[Home Care Provider Name]],[1]!Table13[#Data],5,FALSE)</f>
        <v>Yes</v>
      </c>
      <c r="F83" s="13" t="s">
        <v>2</v>
      </c>
    </row>
    <row r="84" spans="1:6" ht="29" x14ac:dyDescent="0.35">
      <c r="A84" s="24" t="s">
        <v>386</v>
      </c>
      <c r="B84" s="13" t="str">
        <f>VLOOKUP(Table13[[#This Row],[Home Care Provider Name]],[1]!Table13[#Data],2,FALSE)</f>
        <v>Yes</v>
      </c>
      <c r="C84" s="13" t="str">
        <f>VLOOKUP(Table13[[#This Row],[Home Care Provider Name]],[1]!Table13[#Data],3,FALSE)</f>
        <v>Yes</v>
      </c>
      <c r="D84" s="13" t="str">
        <f>VLOOKUP(Table13[[#This Row],[Home Care Provider Name]],[1]!Table13[#Data],4,FALSE)</f>
        <v>Yes</v>
      </c>
      <c r="E84" s="13" t="str">
        <f>VLOOKUP(Table13[[#This Row],[Home Care Provider Name]],[1]!Table13[#Data],5,FALSE)</f>
        <v>Yes</v>
      </c>
      <c r="F84" s="13" t="s">
        <v>2</v>
      </c>
    </row>
    <row r="85" spans="1:6" x14ac:dyDescent="0.35">
      <c r="A85" s="23" t="s">
        <v>42</v>
      </c>
      <c r="B85" s="13" t="str">
        <f>VLOOKUP(Table13[[#This Row],[Home Care Provider Name]],[1]!Table13[#Data],2,FALSE)</f>
        <v>Yes</v>
      </c>
      <c r="C85" s="13" t="str">
        <f>VLOOKUP(Table13[[#This Row],[Home Care Provider Name]],[1]!Table13[#Data],3,FALSE)</f>
        <v>Yes</v>
      </c>
      <c r="D85" s="13" t="str">
        <f>VLOOKUP(Table13[[#This Row],[Home Care Provider Name]],[1]!Table13[#Data],4,FALSE)</f>
        <v>Yes</v>
      </c>
      <c r="E85" s="13" t="str">
        <f>VLOOKUP(Table13[[#This Row],[Home Care Provider Name]],[1]!Table13[#Data],5,FALSE)</f>
        <v>Yes</v>
      </c>
      <c r="F85" s="13" t="s">
        <v>2</v>
      </c>
    </row>
    <row r="86" spans="1:6" ht="29" x14ac:dyDescent="0.35">
      <c r="A86" s="24" t="s">
        <v>347</v>
      </c>
      <c r="B86" s="13" t="str">
        <f>VLOOKUP(Table13[[#This Row],[Home Care Provider Name]],[1]!Table13[#Data],2,FALSE)</f>
        <v>Yes</v>
      </c>
      <c r="C86" s="13" t="str">
        <f>VLOOKUP(Table13[[#This Row],[Home Care Provider Name]],[1]!Table13[#Data],3,FALSE)</f>
        <v>Yes</v>
      </c>
      <c r="D86" s="13" t="str">
        <f>VLOOKUP(Table13[[#This Row],[Home Care Provider Name]],[1]!Table13[#Data],4,FALSE)</f>
        <v>Yes</v>
      </c>
      <c r="E86" s="13" t="str">
        <f>VLOOKUP(Table13[[#This Row],[Home Care Provider Name]],[1]!Table13[#Data],5,FALSE)</f>
        <v>Yes</v>
      </c>
      <c r="F86" s="13" t="s">
        <v>2</v>
      </c>
    </row>
    <row r="87" spans="1:6" x14ac:dyDescent="0.35">
      <c r="A87" s="23" t="s">
        <v>494</v>
      </c>
      <c r="B87" s="13" t="str">
        <f>VLOOKUP(Table13[[#This Row],[Home Care Provider Name]],[1]!Table13[#Data],2,FALSE)</f>
        <v>Yes</v>
      </c>
      <c r="C87" s="13" t="str">
        <f>VLOOKUP(Table13[[#This Row],[Home Care Provider Name]],[1]!Table13[#Data],3,FALSE)</f>
        <v>Yes</v>
      </c>
      <c r="D87" s="13" t="str">
        <f>VLOOKUP(Table13[[#This Row],[Home Care Provider Name]],[1]!Table13[#Data],4,FALSE)</f>
        <v>Yes</v>
      </c>
      <c r="E87" s="13" t="str">
        <f>VLOOKUP(Table13[[#This Row],[Home Care Provider Name]],[1]!Table13[#Data],5,FALSE)</f>
        <v>Yes</v>
      </c>
      <c r="F87" s="13" t="s">
        <v>2</v>
      </c>
    </row>
    <row r="88" spans="1:6" x14ac:dyDescent="0.35">
      <c r="A88" s="24" t="s">
        <v>431</v>
      </c>
      <c r="B88" s="13" t="str">
        <f>VLOOKUP(Table13[[#This Row],[Home Care Provider Name]],[1]!Table13[#Data],2,FALSE)</f>
        <v>Yes</v>
      </c>
      <c r="C88" s="13" t="str">
        <f>VLOOKUP(Table13[[#This Row],[Home Care Provider Name]],[1]!Table13[#Data],3,FALSE)</f>
        <v>Yes</v>
      </c>
      <c r="D88" s="13" t="str">
        <f>VLOOKUP(Table13[[#This Row],[Home Care Provider Name]],[1]!Table13[#Data],4,FALSE)</f>
        <v>Yes</v>
      </c>
      <c r="E88" s="13" t="str">
        <f>VLOOKUP(Table13[[#This Row],[Home Care Provider Name]],[1]!Table13[#Data],5,FALSE)</f>
        <v>Yes</v>
      </c>
      <c r="F88" s="13" t="s">
        <v>2</v>
      </c>
    </row>
    <row r="89" spans="1:6" ht="29" x14ac:dyDescent="0.35">
      <c r="A89" s="23" t="s">
        <v>189</v>
      </c>
      <c r="B89" s="13" t="str">
        <f>VLOOKUP(Table13[[#This Row],[Home Care Provider Name]],[1]!Table13[#Data],2,FALSE)</f>
        <v>Yes</v>
      </c>
      <c r="C89" s="13" t="str">
        <f>VLOOKUP(Table13[[#This Row],[Home Care Provider Name]],[1]!Table13[#Data],3,FALSE)</f>
        <v>Yes</v>
      </c>
      <c r="D89" s="13" t="str">
        <f>VLOOKUP(Table13[[#This Row],[Home Care Provider Name]],[1]!Table13[#Data],4,FALSE)</f>
        <v>Yes</v>
      </c>
      <c r="E89" s="13" t="str">
        <f>VLOOKUP(Table13[[#This Row],[Home Care Provider Name]],[1]!Table13[#Data],5,FALSE)</f>
        <v>Yes</v>
      </c>
      <c r="F89" s="13" t="s">
        <v>2</v>
      </c>
    </row>
    <row r="90" spans="1:6" x14ac:dyDescent="0.35">
      <c r="A90" s="24" t="s">
        <v>157</v>
      </c>
      <c r="B90" s="13" t="str">
        <f>VLOOKUP(Table13[[#This Row],[Home Care Provider Name]],[1]!Table13[#Data],2,FALSE)</f>
        <v>Yes</v>
      </c>
      <c r="C90" s="13" t="str">
        <f>VLOOKUP(Table13[[#This Row],[Home Care Provider Name]],[1]!Table13[#Data],3,FALSE)</f>
        <v>Yes</v>
      </c>
      <c r="D90" s="13" t="str">
        <f>VLOOKUP(Table13[[#This Row],[Home Care Provider Name]],[1]!Table13[#Data],4,FALSE)</f>
        <v>Yes</v>
      </c>
      <c r="E90" s="13" t="str">
        <f>VLOOKUP(Table13[[#This Row],[Home Care Provider Name]],[1]!Table13[#Data],5,FALSE)</f>
        <v>Yes</v>
      </c>
      <c r="F90" s="13" t="s">
        <v>2</v>
      </c>
    </row>
    <row r="91" spans="1:6" x14ac:dyDescent="0.35">
      <c r="A91" s="23" t="s">
        <v>391</v>
      </c>
      <c r="B91" s="13" t="str">
        <f>VLOOKUP(Table13[[#This Row],[Home Care Provider Name]],[1]!Table13[#Data],2,FALSE)</f>
        <v>Yes</v>
      </c>
      <c r="C91" s="13" t="str">
        <f>VLOOKUP(Table13[[#This Row],[Home Care Provider Name]],[1]!Table13[#Data],3,FALSE)</f>
        <v>Yes</v>
      </c>
      <c r="D91" s="13" t="str">
        <f>VLOOKUP(Table13[[#This Row],[Home Care Provider Name]],[1]!Table13[#Data],4,FALSE)</f>
        <v>Yes</v>
      </c>
      <c r="E91" s="13" t="str">
        <f>VLOOKUP(Table13[[#This Row],[Home Care Provider Name]],[1]!Table13[#Data],5,FALSE)</f>
        <v>Yes</v>
      </c>
      <c r="F91" s="13" t="s">
        <v>2</v>
      </c>
    </row>
    <row r="92" spans="1:6" x14ac:dyDescent="0.35">
      <c r="A92" s="24" t="s">
        <v>1073</v>
      </c>
      <c r="B92" s="13" t="str">
        <f>VLOOKUP(Table13[[#This Row],[Home Care Provider Name]],[1]!Table13[#Data],2,FALSE)</f>
        <v>Yes</v>
      </c>
      <c r="C92" s="13" t="str">
        <f>VLOOKUP(Table13[[#This Row],[Home Care Provider Name]],[1]!Table13[#Data],3,FALSE)</f>
        <v>Yes</v>
      </c>
      <c r="D92" s="13" t="str">
        <f>VLOOKUP(Table13[[#This Row],[Home Care Provider Name]],[1]!Table13[#Data],4,FALSE)</f>
        <v>Yes</v>
      </c>
      <c r="E92" s="13" t="str">
        <f>VLOOKUP(Table13[[#This Row],[Home Care Provider Name]],[1]!Table13[#Data],5,FALSE)</f>
        <v>Yes</v>
      </c>
      <c r="F92" s="13" t="s">
        <v>2</v>
      </c>
    </row>
    <row r="93" spans="1:6" x14ac:dyDescent="0.35">
      <c r="A93" s="23" t="s">
        <v>126</v>
      </c>
      <c r="B93" s="13" t="str">
        <f>VLOOKUP(Table13[[#This Row],[Home Care Provider Name]],[1]!Table13[#Data],2,FALSE)</f>
        <v>No</v>
      </c>
      <c r="C93" s="13" t="str">
        <f>VLOOKUP(Table13[[#This Row],[Home Care Provider Name]],[1]!Table13[#Data],3,FALSE)</f>
        <v>Yes</v>
      </c>
      <c r="D93" s="13" t="str">
        <f>VLOOKUP(Table13[[#This Row],[Home Care Provider Name]],[1]!Table13[#Data],4,FALSE)</f>
        <v>Yes</v>
      </c>
      <c r="E93" s="13" t="str">
        <f>VLOOKUP(Table13[[#This Row],[Home Care Provider Name]],[1]!Table13[#Data],5,FALSE)</f>
        <v>Yes</v>
      </c>
      <c r="F93" s="13" t="s">
        <v>2</v>
      </c>
    </row>
    <row r="94" spans="1:6" x14ac:dyDescent="0.35">
      <c r="A94" s="24" t="s">
        <v>506</v>
      </c>
      <c r="B94" s="13" t="str">
        <f>VLOOKUP(Table13[[#This Row],[Home Care Provider Name]],[1]!Table13[#Data],2,FALSE)</f>
        <v>Yes</v>
      </c>
      <c r="C94" s="13" t="str">
        <f>VLOOKUP(Table13[[#This Row],[Home Care Provider Name]],[1]!Table13[#Data],3,FALSE)</f>
        <v>Yes</v>
      </c>
      <c r="D94" s="13" t="str">
        <f>VLOOKUP(Table13[[#This Row],[Home Care Provider Name]],[1]!Table13[#Data],4,FALSE)</f>
        <v>Yes</v>
      </c>
      <c r="E94" s="13" t="str">
        <f>VLOOKUP(Table13[[#This Row],[Home Care Provider Name]],[1]!Table13[#Data],5,FALSE)</f>
        <v>Yes</v>
      </c>
      <c r="F94" s="13" t="s">
        <v>2</v>
      </c>
    </row>
    <row r="95" spans="1:6" x14ac:dyDescent="0.35">
      <c r="A95" s="23" t="s">
        <v>49</v>
      </c>
      <c r="B95" s="13" t="str">
        <f>VLOOKUP(Table13[[#This Row],[Home Care Provider Name]],[1]!Table13[#Data],2,FALSE)</f>
        <v>Yes</v>
      </c>
      <c r="C95" s="13" t="str">
        <f>VLOOKUP(Table13[[#This Row],[Home Care Provider Name]],[1]!Table13[#Data],3,FALSE)</f>
        <v>Yes</v>
      </c>
      <c r="D95" s="13" t="str">
        <f>VLOOKUP(Table13[[#This Row],[Home Care Provider Name]],[1]!Table13[#Data],4,FALSE)</f>
        <v>Yes</v>
      </c>
      <c r="E95" s="13" t="str">
        <f>VLOOKUP(Table13[[#This Row],[Home Care Provider Name]],[1]!Table13[#Data],5,FALSE)</f>
        <v>Yes</v>
      </c>
      <c r="F95" s="13" t="s">
        <v>2</v>
      </c>
    </row>
    <row r="96" spans="1:6" x14ac:dyDescent="0.35">
      <c r="A96" s="24" t="s">
        <v>283</v>
      </c>
      <c r="B96" s="13" t="str">
        <f>VLOOKUP(Table13[[#This Row],[Home Care Provider Name]],[1]!Table13[#Data],2,FALSE)</f>
        <v>Yes</v>
      </c>
      <c r="C96" s="13" t="str">
        <f>VLOOKUP(Table13[[#This Row],[Home Care Provider Name]],[1]!Table13[#Data],3,FALSE)</f>
        <v>Yes</v>
      </c>
      <c r="D96" s="13" t="str">
        <f>VLOOKUP(Table13[[#This Row],[Home Care Provider Name]],[1]!Table13[#Data],4,FALSE)</f>
        <v>Yes</v>
      </c>
      <c r="E96" s="13" t="str">
        <f>VLOOKUP(Table13[[#This Row],[Home Care Provider Name]],[1]!Table13[#Data],5,FALSE)</f>
        <v>Yes</v>
      </c>
      <c r="F96" s="13" t="s">
        <v>2</v>
      </c>
    </row>
    <row r="97" spans="1:6" x14ac:dyDescent="0.35">
      <c r="A97" s="23" t="s">
        <v>109</v>
      </c>
      <c r="B97" s="13" t="str">
        <f>VLOOKUP(Table13[[#This Row],[Home Care Provider Name]],[1]!Table13[#Data],2,FALSE)</f>
        <v>Yes</v>
      </c>
      <c r="C97" s="13" t="str">
        <f>VLOOKUP(Table13[[#This Row],[Home Care Provider Name]],[1]!Table13[#Data],3,FALSE)</f>
        <v>Yes</v>
      </c>
      <c r="D97" s="13" t="str">
        <f>VLOOKUP(Table13[[#This Row],[Home Care Provider Name]],[1]!Table13[#Data],4,FALSE)</f>
        <v>Yes</v>
      </c>
      <c r="E97" s="13" t="str">
        <f>VLOOKUP(Table13[[#This Row],[Home Care Provider Name]],[1]!Table13[#Data],5,FALSE)</f>
        <v>Yes</v>
      </c>
      <c r="F97" s="13" t="s">
        <v>2</v>
      </c>
    </row>
    <row r="98" spans="1:6" x14ac:dyDescent="0.35">
      <c r="A98" s="24" t="s">
        <v>404</v>
      </c>
      <c r="B98" s="13" t="str">
        <f>VLOOKUP(Table13[[#This Row],[Home Care Provider Name]],[1]!Table13[#Data],2,FALSE)</f>
        <v>Yes</v>
      </c>
      <c r="C98" s="13" t="str">
        <f>VLOOKUP(Table13[[#This Row],[Home Care Provider Name]],[1]!Table13[#Data],3,FALSE)</f>
        <v>Yes</v>
      </c>
      <c r="D98" s="13" t="str">
        <f>VLOOKUP(Table13[[#This Row],[Home Care Provider Name]],[1]!Table13[#Data],4,FALSE)</f>
        <v>Yes</v>
      </c>
      <c r="E98" s="13" t="str">
        <f>VLOOKUP(Table13[[#This Row],[Home Care Provider Name]],[1]!Table13[#Data],5,FALSE)</f>
        <v>Yes</v>
      </c>
      <c r="F98" s="13" t="s">
        <v>2</v>
      </c>
    </row>
    <row r="99" spans="1:6" x14ac:dyDescent="0.35">
      <c r="A99" s="23" t="s">
        <v>158</v>
      </c>
      <c r="B99" s="13" t="str">
        <f>VLOOKUP(Table13[[#This Row],[Home Care Provider Name]],[1]!Table13[#Data],2,FALSE)</f>
        <v>Yes</v>
      </c>
      <c r="C99" s="13" t="str">
        <f>VLOOKUP(Table13[[#This Row],[Home Care Provider Name]],[1]!Table13[#Data],3,FALSE)</f>
        <v>Yes</v>
      </c>
      <c r="D99" s="13" t="str">
        <f>VLOOKUP(Table13[[#This Row],[Home Care Provider Name]],[1]!Table13[#Data],4,FALSE)</f>
        <v>Yes</v>
      </c>
      <c r="E99" s="13" t="str">
        <f>VLOOKUP(Table13[[#This Row],[Home Care Provider Name]],[1]!Table13[#Data],5,FALSE)</f>
        <v>Yes</v>
      </c>
      <c r="F99" s="13" t="s">
        <v>2</v>
      </c>
    </row>
    <row r="100" spans="1:6" x14ac:dyDescent="0.35">
      <c r="A100" s="24" t="s">
        <v>134</v>
      </c>
      <c r="B100" s="13" t="str">
        <f>VLOOKUP(Table13[[#This Row],[Home Care Provider Name]],[1]!Table13[#Data],2,FALSE)</f>
        <v>Yes</v>
      </c>
      <c r="C100" s="13" t="str">
        <f>VLOOKUP(Table13[[#This Row],[Home Care Provider Name]],[1]!Table13[#Data],3,FALSE)</f>
        <v>Yes</v>
      </c>
      <c r="D100" s="13" t="str">
        <f>VLOOKUP(Table13[[#This Row],[Home Care Provider Name]],[1]!Table13[#Data],4,FALSE)</f>
        <v>Yes</v>
      </c>
      <c r="E100" s="13" t="str">
        <f>VLOOKUP(Table13[[#This Row],[Home Care Provider Name]],[1]!Table13[#Data],5,FALSE)</f>
        <v>Yes</v>
      </c>
      <c r="F100" s="13" t="s">
        <v>2</v>
      </c>
    </row>
    <row r="101" spans="1:6" x14ac:dyDescent="0.35">
      <c r="A101" s="23" t="s">
        <v>114</v>
      </c>
      <c r="B101" s="13" t="str">
        <f>VLOOKUP(Table13[[#This Row],[Home Care Provider Name]],[1]!Table13[#Data],2,FALSE)</f>
        <v>Yes</v>
      </c>
      <c r="C101" s="13" t="str">
        <f>VLOOKUP(Table13[[#This Row],[Home Care Provider Name]],[1]!Table13[#Data],3,FALSE)</f>
        <v>Yes</v>
      </c>
      <c r="D101" s="13" t="str">
        <f>VLOOKUP(Table13[[#This Row],[Home Care Provider Name]],[1]!Table13[#Data],4,FALSE)</f>
        <v>Yes</v>
      </c>
      <c r="E101" s="13" t="str">
        <f>VLOOKUP(Table13[[#This Row],[Home Care Provider Name]],[1]!Table13[#Data],5,FALSE)</f>
        <v>Yes</v>
      </c>
      <c r="F101" s="13" t="s">
        <v>2</v>
      </c>
    </row>
    <row r="102" spans="1:6" x14ac:dyDescent="0.35">
      <c r="A102" s="24" t="s">
        <v>110</v>
      </c>
      <c r="B102" s="13" t="str">
        <f>VLOOKUP(Table13[[#This Row],[Home Care Provider Name]],[1]!Table13[#Data],2,FALSE)</f>
        <v>Yes</v>
      </c>
      <c r="C102" s="13" t="str">
        <f>VLOOKUP(Table13[[#This Row],[Home Care Provider Name]],[1]!Table13[#Data],3,FALSE)</f>
        <v>Yes</v>
      </c>
      <c r="D102" s="13" t="str">
        <f>VLOOKUP(Table13[[#This Row],[Home Care Provider Name]],[1]!Table13[#Data],4,FALSE)</f>
        <v>Yes</v>
      </c>
      <c r="E102" s="13" t="str">
        <f>VLOOKUP(Table13[[#This Row],[Home Care Provider Name]],[1]!Table13[#Data],5,FALSE)</f>
        <v>Yes</v>
      </c>
      <c r="F102" s="13" t="s">
        <v>2</v>
      </c>
    </row>
    <row r="103" spans="1:6" x14ac:dyDescent="0.35">
      <c r="A103" s="23" t="s">
        <v>176</v>
      </c>
      <c r="B103" s="13" t="str">
        <f>VLOOKUP(Table13[[#This Row],[Home Care Provider Name]],[1]!Table13[#Data],2,FALSE)</f>
        <v>Yes</v>
      </c>
      <c r="C103" s="13" t="str">
        <f>VLOOKUP(Table13[[#This Row],[Home Care Provider Name]],[1]!Table13[#Data],3,FALSE)</f>
        <v>Yes</v>
      </c>
      <c r="D103" s="13" t="str">
        <f>VLOOKUP(Table13[[#This Row],[Home Care Provider Name]],[1]!Table13[#Data],4,FALSE)</f>
        <v>Yes</v>
      </c>
      <c r="E103" s="13" t="str">
        <f>VLOOKUP(Table13[[#This Row],[Home Care Provider Name]],[1]!Table13[#Data],5,FALSE)</f>
        <v>Yes</v>
      </c>
      <c r="F103" s="13" t="s">
        <v>2</v>
      </c>
    </row>
    <row r="104" spans="1:6" x14ac:dyDescent="0.35">
      <c r="A104" s="24" t="s">
        <v>284</v>
      </c>
      <c r="B104" s="13" t="str">
        <f>VLOOKUP(Table13[[#This Row],[Home Care Provider Name]],[1]!Table13[#Data],2,FALSE)</f>
        <v>Yes</v>
      </c>
      <c r="C104" s="13" t="str">
        <f>VLOOKUP(Table13[[#This Row],[Home Care Provider Name]],[1]!Table13[#Data],3,FALSE)</f>
        <v>Yes</v>
      </c>
      <c r="D104" s="13" t="str">
        <f>VLOOKUP(Table13[[#This Row],[Home Care Provider Name]],[1]!Table13[#Data],4,FALSE)</f>
        <v>Yes</v>
      </c>
      <c r="E104" s="13" t="str">
        <f>VLOOKUP(Table13[[#This Row],[Home Care Provider Name]],[1]!Table13[#Data],5,FALSE)</f>
        <v>Yes</v>
      </c>
      <c r="F104" s="13" t="s">
        <v>2</v>
      </c>
    </row>
    <row r="105" spans="1:6" x14ac:dyDescent="0.35">
      <c r="A105" s="23" t="s">
        <v>473</v>
      </c>
      <c r="B105" s="13" t="str">
        <f>VLOOKUP(Table13[[#This Row],[Home Care Provider Name]],[1]!Table13[#Data],2,FALSE)</f>
        <v>Yes</v>
      </c>
      <c r="C105" s="13" t="str">
        <f>VLOOKUP(Table13[[#This Row],[Home Care Provider Name]],[1]!Table13[#Data],3,FALSE)</f>
        <v>Yes</v>
      </c>
      <c r="D105" s="13" t="str">
        <f>VLOOKUP(Table13[[#This Row],[Home Care Provider Name]],[1]!Table13[#Data],4,FALSE)</f>
        <v>Yes</v>
      </c>
      <c r="E105" s="13" t="str">
        <f>VLOOKUP(Table13[[#This Row],[Home Care Provider Name]],[1]!Table13[#Data],5,FALSE)</f>
        <v>Yes</v>
      </c>
      <c r="F105" s="13" t="s">
        <v>2</v>
      </c>
    </row>
    <row r="106" spans="1:6" x14ac:dyDescent="0.35">
      <c r="A106" s="24" t="s">
        <v>547</v>
      </c>
      <c r="B106" s="13" t="str">
        <f>VLOOKUP(Table13[[#This Row],[Home Care Provider Name]],[1]!Table13[#Data],2,FALSE)</f>
        <v>Yes</v>
      </c>
      <c r="C106" s="13" t="str">
        <f>VLOOKUP(Table13[[#This Row],[Home Care Provider Name]],[1]!Table13[#Data],3,FALSE)</f>
        <v>Yes</v>
      </c>
      <c r="D106" s="13" t="str">
        <f>VLOOKUP(Table13[[#This Row],[Home Care Provider Name]],[1]!Table13[#Data],4,FALSE)</f>
        <v>Yes</v>
      </c>
      <c r="E106" s="13" t="str">
        <f>VLOOKUP(Table13[[#This Row],[Home Care Provider Name]],[1]!Table13[#Data],5,FALSE)</f>
        <v>Yes</v>
      </c>
      <c r="F106" s="13" t="s">
        <v>2</v>
      </c>
    </row>
    <row r="107" spans="1:6" ht="29" x14ac:dyDescent="0.35">
      <c r="A107" s="23" t="s">
        <v>449</v>
      </c>
      <c r="B107" s="13" t="str">
        <f>VLOOKUP(Table13[[#This Row],[Home Care Provider Name]],[1]!Table13[#Data],2,FALSE)</f>
        <v>Yes</v>
      </c>
      <c r="C107" s="13" t="str">
        <f>VLOOKUP(Table13[[#This Row],[Home Care Provider Name]],[1]!Table13[#Data],3,FALSE)</f>
        <v>Yes</v>
      </c>
      <c r="D107" s="13" t="str">
        <f>VLOOKUP(Table13[[#This Row],[Home Care Provider Name]],[1]!Table13[#Data],4,FALSE)</f>
        <v>Yes</v>
      </c>
      <c r="E107" s="13" t="str">
        <f>VLOOKUP(Table13[[#This Row],[Home Care Provider Name]],[1]!Table13[#Data],5,FALSE)</f>
        <v>Yes</v>
      </c>
      <c r="F107" s="13" t="s">
        <v>2</v>
      </c>
    </row>
    <row r="108" spans="1:6" ht="29" x14ac:dyDescent="0.35">
      <c r="A108" s="24" t="s">
        <v>340</v>
      </c>
      <c r="B108" s="13" t="str">
        <f>VLOOKUP(Table13[[#This Row],[Home Care Provider Name]],[1]!Table13[#Data],2,FALSE)</f>
        <v>Yes</v>
      </c>
      <c r="C108" s="13" t="str">
        <f>VLOOKUP(Table13[[#This Row],[Home Care Provider Name]],[1]!Table13[#Data],3,FALSE)</f>
        <v>Yes</v>
      </c>
      <c r="D108" s="13" t="str">
        <f>VLOOKUP(Table13[[#This Row],[Home Care Provider Name]],[1]!Table13[#Data],4,FALSE)</f>
        <v>Yes</v>
      </c>
      <c r="E108" s="13" t="str">
        <f>VLOOKUP(Table13[[#This Row],[Home Care Provider Name]],[1]!Table13[#Data],5,FALSE)</f>
        <v>Yes</v>
      </c>
      <c r="F108" s="13" t="s">
        <v>2</v>
      </c>
    </row>
    <row r="109" spans="1:6" x14ac:dyDescent="0.35">
      <c r="A109" s="23" t="s">
        <v>313</v>
      </c>
      <c r="B109" s="13" t="str">
        <f>VLOOKUP(Table13[[#This Row],[Home Care Provider Name]],[1]!Table13[#Data],2,FALSE)</f>
        <v>Yes</v>
      </c>
      <c r="C109" s="13" t="str">
        <f>VLOOKUP(Table13[[#This Row],[Home Care Provider Name]],[1]!Table13[#Data],3,FALSE)</f>
        <v>Yes</v>
      </c>
      <c r="D109" s="13" t="str">
        <f>VLOOKUP(Table13[[#This Row],[Home Care Provider Name]],[1]!Table13[#Data],4,FALSE)</f>
        <v>Yes</v>
      </c>
      <c r="E109" s="13" t="str">
        <f>VLOOKUP(Table13[[#This Row],[Home Care Provider Name]],[1]!Table13[#Data],5,FALSE)</f>
        <v>Yes</v>
      </c>
      <c r="F109" s="13" t="s">
        <v>2</v>
      </c>
    </row>
    <row r="110" spans="1:6" x14ac:dyDescent="0.35">
      <c r="A110" s="24" t="s">
        <v>466</v>
      </c>
      <c r="B110" s="13" t="str">
        <f>VLOOKUP(Table13[[#This Row],[Home Care Provider Name]],[1]!Table13[#Data],2,FALSE)</f>
        <v>Yes</v>
      </c>
      <c r="C110" s="13" t="str">
        <f>VLOOKUP(Table13[[#This Row],[Home Care Provider Name]],[1]!Table13[#Data],3,FALSE)</f>
        <v>Yes</v>
      </c>
      <c r="D110" s="13" t="str">
        <f>VLOOKUP(Table13[[#This Row],[Home Care Provider Name]],[1]!Table13[#Data],4,FALSE)</f>
        <v>Yes</v>
      </c>
      <c r="E110" s="13" t="str">
        <f>VLOOKUP(Table13[[#This Row],[Home Care Provider Name]],[1]!Table13[#Data],5,FALSE)</f>
        <v>Yes</v>
      </c>
      <c r="F110" s="13" t="s">
        <v>2</v>
      </c>
    </row>
    <row r="111" spans="1:6" x14ac:dyDescent="0.35">
      <c r="A111" s="23" t="s">
        <v>587</v>
      </c>
      <c r="B111" s="13" t="str">
        <f>VLOOKUP(Table13[[#This Row],[Home Care Provider Name]],[1]!Table13[#Data],2,FALSE)</f>
        <v>Yes</v>
      </c>
      <c r="C111" s="13" t="str">
        <f>VLOOKUP(Table13[[#This Row],[Home Care Provider Name]],[1]!Table13[#Data],3,FALSE)</f>
        <v>Yes</v>
      </c>
      <c r="D111" s="13" t="str">
        <f>VLOOKUP(Table13[[#This Row],[Home Care Provider Name]],[1]!Table13[#Data],4,FALSE)</f>
        <v>Yes</v>
      </c>
      <c r="E111" s="13" t="str">
        <f>VLOOKUP(Table13[[#This Row],[Home Care Provider Name]],[1]!Table13[#Data],5,FALSE)</f>
        <v>Yes</v>
      </c>
      <c r="F111" s="13" t="s">
        <v>2</v>
      </c>
    </row>
    <row r="112" spans="1:6" x14ac:dyDescent="0.35">
      <c r="A112" s="24" t="s">
        <v>398</v>
      </c>
      <c r="B112" s="13" t="str">
        <f>VLOOKUP(Table13[[#This Row],[Home Care Provider Name]],[1]!Table13[#Data],2,FALSE)</f>
        <v>Yes</v>
      </c>
      <c r="C112" s="13" t="str">
        <f>VLOOKUP(Table13[[#This Row],[Home Care Provider Name]],[1]!Table13[#Data],3,FALSE)</f>
        <v>Yes</v>
      </c>
      <c r="D112" s="13" t="str">
        <f>VLOOKUP(Table13[[#This Row],[Home Care Provider Name]],[1]!Table13[#Data],4,FALSE)</f>
        <v>Yes</v>
      </c>
      <c r="E112" s="13" t="str">
        <f>VLOOKUP(Table13[[#This Row],[Home Care Provider Name]],[1]!Table13[#Data],5,FALSE)</f>
        <v>Yes</v>
      </c>
      <c r="F112" s="13" t="s">
        <v>2</v>
      </c>
    </row>
    <row r="113" spans="1:6" x14ac:dyDescent="0.35">
      <c r="A113" s="23" t="s">
        <v>292</v>
      </c>
      <c r="B113" s="13" t="str">
        <f>VLOOKUP(Table13[[#This Row],[Home Care Provider Name]],[1]!Table13[#Data],2,FALSE)</f>
        <v>Yes</v>
      </c>
      <c r="C113" s="13" t="str">
        <f>VLOOKUP(Table13[[#This Row],[Home Care Provider Name]],[1]!Table13[#Data],3,FALSE)</f>
        <v>Yes</v>
      </c>
      <c r="D113" s="13" t="str">
        <f>VLOOKUP(Table13[[#This Row],[Home Care Provider Name]],[1]!Table13[#Data],4,FALSE)</f>
        <v>Yes</v>
      </c>
      <c r="E113" s="13" t="str">
        <f>VLOOKUP(Table13[[#This Row],[Home Care Provider Name]],[1]!Table13[#Data],5,FALSE)</f>
        <v>Yes</v>
      </c>
      <c r="F113" s="13" t="s">
        <v>2</v>
      </c>
    </row>
    <row r="114" spans="1:6" x14ac:dyDescent="0.35">
      <c r="A114" s="24" t="s">
        <v>1212</v>
      </c>
      <c r="B114" s="13" t="s">
        <v>1254</v>
      </c>
      <c r="C114" s="13" t="s">
        <v>1254</v>
      </c>
      <c r="D114" s="13" t="s">
        <v>1254</v>
      </c>
      <c r="E114" s="13" t="s">
        <v>1254</v>
      </c>
      <c r="F114" s="13" t="s">
        <v>2</v>
      </c>
    </row>
    <row r="115" spans="1:6" x14ac:dyDescent="0.35">
      <c r="A115" s="23" t="s">
        <v>137</v>
      </c>
      <c r="B115" s="13" t="str">
        <f>VLOOKUP(Table13[[#This Row],[Home Care Provider Name]],[1]!Table13[#Data],2,FALSE)</f>
        <v>Yes</v>
      </c>
      <c r="C115" s="13" t="str">
        <f>VLOOKUP(Table13[[#This Row],[Home Care Provider Name]],[1]!Table13[#Data],3,FALSE)</f>
        <v>Yes</v>
      </c>
      <c r="D115" s="13" t="str">
        <f>VLOOKUP(Table13[[#This Row],[Home Care Provider Name]],[1]!Table13[#Data],4,FALSE)</f>
        <v>Yes</v>
      </c>
      <c r="E115" s="13" t="str">
        <f>VLOOKUP(Table13[[#This Row],[Home Care Provider Name]],[1]!Table13[#Data],5,FALSE)</f>
        <v>Yes</v>
      </c>
      <c r="F115" s="13" t="s">
        <v>2</v>
      </c>
    </row>
    <row r="116" spans="1:6" x14ac:dyDescent="0.35">
      <c r="A116" s="24" t="s">
        <v>273</v>
      </c>
      <c r="B116" s="13" t="str">
        <f>VLOOKUP(Table13[[#This Row],[Home Care Provider Name]],[1]!Table13[#Data],2,FALSE)</f>
        <v>Yes</v>
      </c>
      <c r="C116" s="13" t="str">
        <f>VLOOKUP(Table13[[#This Row],[Home Care Provider Name]],[1]!Table13[#Data],3,FALSE)</f>
        <v>Yes</v>
      </c>
      <c r="D116" s="13" t="str">
        <f>VLOOKUP(Table13[[#This Row],[Home Care Provider Name]],[1]!Table13[#Data],4,FALSE)</f>
        <v>Yes</v>
      </c>
      <c r="E116" s="13" t="str">
        <f>VLOOKUP(Table13[[#This Row],[Home Care Provider Name]],[1]!Table13[#Data],5,FALSE)</f>
        <v>Yes</v>
      </c>
      <c r="F116" s="13" t="s">
        <v>2</v>
      </c>
    </row>
    <row r="117" spans="1:6" x14ac:dyDescent="0.35">
      <c r="A117" s="23" t="s">
        <v>1081</v>
      </c>
      <c r="B117" s="13" t="str">
        <f>VLOOKUP(Table13[[#This Row],[Home Care Provider Name]],[1]!Table13[#Data],2,FALSE)</f>
        <v>Yes</v>
      </c>
      <c r="C117" s="13" t="s">
        <v>1254</v>
      </c>
      <c r="D117" s="13" t="s">
        <v>1254</v>
      </c>
      <c r="E117" s="13" t="s">
        <v>1254</v>
      </c>
      <c r="F117" s="13" t="s">
        <v>2</v>
      </c>
    </row>
    <row r="118" spans="1:6" x14ac:dyDescent="0.35">
      <c r="A118" s="24" t="s">
        <v>361</v>
      </c>
      <c r="B118" s="13" t="str">
        <f>VLOOKUP(Table13[[#This Row],[Home Care Provider Name]],[1]!Table13[#Data],2,FALSE)</f>
        <v>Yes</v>
      </c>
      <c r="C118" s="13" t="str">
        <f>VLOOKUP(Table13[[#This Row],[Home Care Provider Name]],[1]!Table13[#Data],3,FALSE)</f>
        <v>Yes</v>
      </c>
      <c r="D118" s="13" t="str">
        <f>VLOOKUP(Table13[[#This Row],[Home Care Provider Name]],[1]!Table13[#Data],4,FALSE)</f>
        <v>Yes</v>
      </c>
      <c r="E118" s="13" t="str">
        <f>VLOOKUP(Table13[[#This Row],[Home Care Provider Name]],[1]!Table13[#Data],5,FALSE)</f>
        <v>Yes</v>
      </c>
      <c r="F118" s="13" t="s">
        <v>2</v>
      </c>
    </row>
    <row r="119" spans="1:6" x14ac:dyDescent="0.35">
      <c r="A119" s="23" t="s">
        <v>486</v>
      </c>
      <c r="B119" s="13" t="str">
        <f>VLOOKUP(Table13[[#This Row],[Home Care Provider Name]],[1]!Table13[#Data],2,FALSE)</f>
        <v>Yes</v>
      </c>
      <c r="C119" s="13" t="str">
        <f>VLOOKUP(Table13[[#This Row],[Home Care Provider Name]],[1]!Table13[#Data],3,FALSE)</f>
        <v>Yes</v>
      </c>
      <c r="D119" s="13" t="str">
        <f>VLOOKUP(Table13[[#This Row],[Home Care Provider Name]],[1]!Table13[#Data],4,FALSE)</f>
        <v>Yes</v>
      </c>
      <c r="E119" s="13" t="str">
        <f>VLOOKUP(Table13[[#This Row],[Home Care Provider Name]],[1]!Table13[#Data],5,FALSE)</f>
        <v>Yes</v>
      </c>
      <c r="F119" s="13" t="s">
        <v>2</v>
      </c>
    </row>
    <row r="120" spans="1:6" x14ac:dyDescent="0.35">
      <c r="A120" s="24" t="s">
        <v>559</v>
      </c>
      <c r="B120" s="13" t="str">
        <f>VLOOKUP(Table13[[#This Row],[Home Care Provider Name]],[1]!Table13[#Data],2,FALSE)</f>
        <v>Yes</v>
      </c>
      <c r="C120" s="13" t="str">
        <f>VLOOKUP(Table13[[#This Row],[Home Care Provider Name]],[1]!Table13[#Data],3,FALSE)</f>
        <v>Yes</v>
      </c>
      <c r="D120" s="13" t="str">
        <f>VLOOKUP(Table13[[#This Row],[Home Care Provider Name]],[1]!Table13[#Data],4,FALSE)</f>
        <v>Yes</v>
      </c>
      <c r="E120" s="13" t="str">
        <f>VLOOKUP(Table13[[#This Row],[Home Care Provider Name]],[1]!Table13[#Data],5,FALSE)</f>
        <v>Yes</v>
      </c>
      <c r="F120" s="13" t="s">
        <v>2</v>
      </c>
    </row>
    <row r="121" spans="1:6" x14ac:dyDescent="0.35">
      <c r="A121" s="23" t="s">
        <v>243</v>
      </c>
      <c r="B121" s="13" t="str">
        <f>VLOOKUP(Table13[[#This Row],[Home Care Provider Name]],[1]!Table13[#Data],2,FALSE)</f>
        <v>Yes</v>
      </c>
      <c r="C121" s="13" t="str">
        <f>VLOOKUP(Table13[[#This Row],[Home Care Provider Name]],[1]!Table13[#Data],3,FALSE)</f>
        <v>Yes</v>
      </c>
      <c r="D121" s="13" t="str">
        <f>VLOOKUP(Table13[[#This Row],[Home Care Provider Name]],[1]!Table13[#Data],4,FALSE)</f>
        <v>Yes</v>
      </c>
      <c r="E121" s="13" t="str">
        <f>VLOOKUP(Table13[[#This Row],[Home Care Provider Name]],[1]!Table13[#Data],5,FALSE)</f>
        <v>Yes</v>
      </c>
      <c r="F121" s="13" t="s">
        <v>2</v>
      </c>
    </row>
    <row r="122" spans="1:6" x14ac:dyDescent="0.35">
      <c r="A122" s="24" t="s">
        <v>613</v>
      </c>
      <c r="B122" s="13" t="str">
        <f>VLOOKUP(Table13[[#This Row],[Home Care Provider Name]],[1]!Table13[#Data],2,FALSE)</f>
        <v>Yes</v>
      </c>
      <c r="C122" s="13" t="str">
        <f>VLOOKUP(Table13[[#This Row],[Home Care Provider Name]],[1]!Table13[#Data],3,FALSE)</f>
        <v>Yes</v>
      </c>
      <c r="D122" s="13" t="str">
        <f>VLOOKUP(Table13[[#This Row],[Home Care Provider Name]],[1]!Table13[#Data],4,FALSE)</f>
        <v>Yes</v>
      </c>
      <c r="E122" s="13" t="str">
        <f>VLOOKUP(Table13[[#This Row],[Home Care Provider Name]],[1]!Table13[#Data],5,FALSE)</f>
        <v>Yes</v>
      </c>
      <c r="F122" s="13" t="s">
        <v>2</v>
      </c>
    </row>
    <row r="123" spans="1:6" x14ac:dyDescent="0.35">
      <c r="A123" s="23" t="s">
        <v>108</v>
      </c>
      <c r="B123" s="13" t="str">
        <f>VLOOKUP(Table13[[#This Row],[Home Care Provider Name]],[1]!Table13[#Data],2,FALSE)</f>
        <v>Yes</v>
      </c>
      <c r="C123" s="13" t="str">
        <f>VLOOKUP(Table13[[#This Row],[Home Care Provider Name]],[1]!Table13[#Data],3,FALSE)</f>
        <v>Yes</v>
      </c>
      <c r="D123" s="13" t="str">
        <f>VLOOKUP(Table13[[#This Row],[Home Care Provider Name]],[1]!Table13[#Data],4,FALSE)</f>
        <v>Yes</v>
      </c>
      <c r="E123" s="13" t="str">
        <f>VLOOKUP(Table13[[#This Row],[Home Care Provider Name]],[1]!Table13[#Data],5,FALSE)</f>
        <v>Yes</v>
      </c>
      <c r="F123" s="13" t="s">
        <v>2</v>
      </c>
    </row>
    <row r="124" spans="1:6" x14ac:dyDescent="0.35">
      <c r="A124" s="24" t="s">
        <v>707</v>
      </c>
      <c r="B124" s="13" t="str">
        <f>VLOOKUP(Table13[[#This Row],[Home Care Provider Name]],[1]!Table13[#Data],2,FALSE)</f>
        <v>Yes</v>
      </c>
      <c r="C124" s="13" t="str">
        <f>VLOOKUP(Table13[[#This Row],[Home Care Provider Name]],[1]!Table13[#Data],3,FALSE)</f>
        <v>Yes</v>
      </c>
      <c r="D124" s="13" t="str">
        <f>VLOOKUP(Table13[[#This Row],[Home Care Provider Name]],[1]!Table13[#Data],4,FALSE)</f>
        <v>Yes</v>
      </c>
      <c r="E124" s="13" t="str">
        <f>VLOOKUP(Table13[[#This Row],[Home Care Provider Name]],[1]!Table13[#Data],5,FALSE)</f>
        <v>Yes</v>
      </c>
      <c r="F124" s="13" t="s">
        <v>2</v>
      </c>
    </row>
    <row r="125" spans="1:6" x14ac:dyDescent="0.35">
      <c r="A125" s="23" t="s">
        <v>47</v>
      </c>
      <c r="B125" s="13" t="str">
        <f>VLOOKUP(Table13[[#This Row],[Home Care Provider Name]],[1]!Table13[#Data],2,FALSE)</f>
        <v>Yes</v>
      </c>
      <c r="C125" s="13" t="str">
        <f>VLOOKUP(Table13[[#This Row],[Home Care Provider Name]],[1]!Table13[#Data],3,FALSE)</f>
        <v>Yes</v>
      </c>
      <c r="D125" s="13" t="str">
        <f>VLOOKUP(Table13[[#This Row],[Home Care Provider Name]],[1]!Table13[#Data],4,FALSE)</f>
        <v>Yes</v>
      </c>
      <c r="E125" s="13" t="str">
        <f>VLOOKUP(Table13[[#This Row],[Home Care Provider Name]],[1]!Table13[#Data],5,FALSE)</f>
        <v>Yes</v>
      </c>
      <c r="F125" s="13" t="s">
        <v>2</v>
      </c>
    </row>
    <row r="126" spans="1:6" x14ac:dyDescent="0.35">
      <c r="A126" s="24" t="s">
        <v>87</v>
      </c>
      <c r="B126" s="13" t="str">
        <f>VLOOKUP(Table13[[#This Row],[Home Care Provider Name]],[1]!Table13[#Data],2,FALSE)</f>
        <v>Yes</v>
      </c>
      <c r="C126" s="13" t="str">
        <f>VLOOKUP(Table13[[#This Row],[Home Care Provider Name]],[1]!Table13[#Data],3,FALSE)</f>
        <v>Yes</v>
      </c>
      <c r="D126" s="13" t="str">
        <f>VLOOKUP(Table13[[#This Row],[Home Care Provider Name]],[1]!Table13[#Data],4,FALSE)</f>
        <v>Yes</v>
      </c>
      <c r="E126" s="13" t="str">
        <f>VLOOKUP(Table13[[#This Row],[Home Care Provider Name]],[1]!Table13[#Data],5,FALSE)</f>
        <v>Yes</v>
      </c>
      <c r="F126" s="13" t="s">
        <v>2</v>
      </c>
    </row>
    <row r="127" spans="1:6" x14ac:dyDescent="0.35">
      <c r="A127" s="23" t="s">
        <v>641</v>
      </c>
      <c r="B127" s="13" t="str">
        <f>VLOOKUP(Table13[[#This Row],[Home Care Provider Name]],[1]!Table13[#Data],2,FALSE)</f>
        <v>Yes</v>
      </c>
      <c r="C127" s="13" t="str">
        <f>VLOOKUP(Table13[[#This Row],[Home Care Provider Name]],[1]!Table13[#Data],3,FALSE)</f>
        <v>Yes</v>
      </c>
      <c r="D127" s="13" t="str">
        <f>VLOOKUP(Table13[[#This Row],[Home Care Provider Name]],[1]!Table13[#Data],4,FALSE)</f>
        <v>Yes</v>
      </c>
      <c r="E127" s="13" t="str">
        <f>VLOOKUP(Table13[[#This Row],[Home Care Provider Name]],[1]!Table13[#Data],5,FALSE)</f>
        <v>Yes</v>
      </c>
      <c r="F127" s="13" t="s">
        <v>2</v>
      </c>
    </row>
    <row r="128" spans="1:6" x14ac:dyDescent="0.35">
      <c r="A128" s="24" t="s">
        <v>195</v>
      </c>
      <c r="B128" s="13" t="str">
        <f>VLOOKUP(Table13[[#This Row],[Home Care Provider Name]],[1]!Table13[#Data],2,FALSE)</f>
        <v>Yes</v>
      </c>
      <c r="C128" s="13" t="str">
        <f>VLOOKUP(Table13[[#This Row],[Home Care Provider Name]],[1]!Table13[#Data],3,FALSE)</f>
        <v>Yes</v>
      </c>
      <c r="D128" s="13" t="str">
        <f>VLOOKUP(Table13[[#This Row],[Home Care Provider Name]],[1]!Table13[#Data],4,FALSE)</f>
        <v>Yes</v>
      </c>
      <c r="E128" s="13" t="str">
        <f>VLOOKUP(Table13[[#This Row],[Home Care Provider Name]],[1]!Table13[#Data],5,FALSE)</f>
        <v>Yes</v>
      </c>
      <c r="F128" s="13" t="s">
        <v>2</v>
      </c>
    </row>
    <row r="129" spans="1:6" ht="29" x14ac:dyDescent="0.35">
      <c r="A129" s="23" t="s">
        <v>149</v>
      </c>
      <c r="B129" s="13" t="str">
        <f>VLOOKUP(Table13[[#This Row],[Home Care Provider Name]],[1]!Table13[#Data],2,FALSE)</f>
        <v>Yes</v>
      </c>
      <c r="C129" s="13" t="str">
        <f>VLOOKUP(Table13[[#This Row],[Home Care Provider Name]],[1]!Table13[#Data],3,FALSE)</f>
        <v>Yes</v>
      </c>
      <c r="D129" s="13" t="str">
        <f>VLOOKUP(Table13[[#This Row],[Home Care Provider Name]],[1]!Table13[#Data],4,FALSE)</f>
        <v>Yes</v>
      </c>
      <c r="E129" s="13" t="str">
        <f>VLOOKUP(Table13[[#This Row],[Home Care Provider Name]],[1]!Table13[#Data],5,FALSE)</f>
        <v>Yes</v>
      </c>
      <c r="F129" s="13" t="s">
        <v>2</v>
      </c>
    </row>
    <row r="130" spans="1:6" x14ac:dyDescent="0.35">
      <c r="A130" s="24" t="s">
        <v>106</v>
      </c>
      <c r="B130" s="13" t="str">
        <f>VLOOKUP(Table13[[#This Row],[Home Care Provider Name]],[1]!Table13[#Data],2,FALSE)</f>
        <v>Yes</v>
      </c>
      <c r="C130" s="13" t="str">
        <f>VLOOKUP(Table13[[#This Row],[Home Care Provider Name]],[1]!Table13[#Data],3,FALSE)</f>
        <v>Yes</v>
      </c>
      <c r="D130" s="13" t="str">
        <f>VLOOKUP(Table13[[#This Row],[Home Care Provider Name]],[1]!Table13[#Data],4,FALSE)</f>
        <v>Yes</v>
      </c>
      <c r="E130" s="13" t="str">
        <f>VLOOKUP(Table13[[#This Row],[Home Care Provider Name]],[1]!Table13[#Data],5,FALSE)</f>
        <v>Yes</v>
      </c>
      <c r="F130" s="13" t="s">
        <v>2</v>
      </c>
    </row>
    <row r="131" spans="1:6" x14ac:dyDescent="0.35">
      <c r="A131" s="23" t="s">
        <v>1141</v>
      </c>
      <c r="B131" s="13" t="str">
        <f>VLOOKUP(Table13[[#This Row],[Home Care Provider Name]],[1]!Table13[#Data],2,FALSE)</f>
        <v>Yes</v>
      </c>
      <c r="C131" s="13" t="str">
        <f>VLOOKUP(Table13[[#This Row],[Home Care Provider Name]],[1]!Table13[#Data],3,FALSE)</f>
        <v>Yes</v>
      </c>
      <c r="D131" s="13" t="str">
        <f>VLOOKUP(Table13[[#This Row],[Home Care Provider Name]],[1]!Table13[#Data],4,FALSE)</f>
        <v>Yes</v>
      </c>
      <c r="E131" s="13" t="str">
        <f>VLOOKUP(Table13[[#This Row],[Home Care Provider Name]],[1]!Table13[#Data],5,FALSE)</f>
        <v>Yes</v>
      </c>
      <c r="F131" s="13" t="s">
        <v>2</v>
      </c>
    </row>
    <row r="132" spans="1:6" x14ac:dyDescent="0.35">
      <c r="A132" s="24" t="s">
        <v>219</v>
      </c>
      <c r="B132" s="13" t="str">
        <f>VLOOKUP(Table13[[#This Row],[Home Care Provider Name]],[1]!Table13[#Data],2,FALSE)</f>
        <v>Yes</v>
      </c>
      <c r="C132" s="13" t="str">
        <f>VLOOKUP(Table13[[#This Row],[Home Care Provider Name]],[1]!Table13[#Data],3,FALSE)</f>
        <v>Yes</v>
      </c>
      <c r="D132" s="13" t="str">
        <f>VLOOKUP(Table13[[#This Row],[Home Care Provider Name]],[1]!Table13[#Data],4,FALSE)</f>
        <v>Yes</v>
      </c>
      <c r="E132" s="13" t="str">
        <f>VLOOKUP(Table13[[#This Row],[Home Care Provider Name]],[1]!Table13[#Data],5,FALSE)</f>
        <v>Yes</v>
      </c>
      <c r="F132" s="13" t="s">
        <v>2</v>
      </c>
    </row>
    <row r="133" spans="1:6" x14ac:dyDescent="0.35">
      <c r="A133" s="23" t="s">
        <v>617</v>
      </c>
      <c r="B133" s="13" t="str">
        <f>VLOOKUP(Table13[[#This Row],[Home Care Provider Name]],[1]!Table13[#Data],2,FALSE)</f>
        <v>Yes</v>
      </c>
      <c r="C133" s="13" t="str">
        <f>VLOOKUP(Table13[[#This Row],[Home Care Provider Name]],[1]!Table13[#Data],3,FALSE)</f>
        <v>Yes</v>
      </c>
      <c r="D133" s="13" t="str">
        <f>VLOOKUP(Table13[[#This Row],[Home Care Provider Name]],[1]!Table13[#Data],4,FALSE)</f>
        <v>Yes</v>
      </c>
      <c r="E133" s="13" t="str">
        <f>VLOOKUP(Table13[[#This Row],[Home Care Provider Name]],[1]!Table13[#Data],5,FALSE)</f>
        <v>Yes</v>
      </c>
      <c r="F133" s="13" t="s">
        <v>2</v>
      </c>
    </row>
    <row r="134" spans="1:6" x14ac:dyDescent="0.35">
      <c r="A134" s="24" t="s">
        <v>625</v>
      </c>
      <c r="B134" s="13" t="str">
        <f>VLOOKUP(Table13[[#This Row],[Home Care Provider Name]],[1]!Table13[#Data],2,FALSE)</f>
        <v>Yes</v>
      </c>
      <c r="C134" s="13" t="str">
        <f>VLOOKUP(Table13[[#This Row],[Home Care Provider Name]],[1]!Table13[#Data],3,FALSE)</f>
        <v>Yes</v>
      </c>
      <c r="D134" s="13" t="str">
        <f>VLOOKUP(Table13[[#This Row],[Home Care Provider Name]],[1]!Table13[#Data],4,FALSE)</f>
        <v>Yes</v>
      </c>
      <c r="E134" s="13" t="str">
        <f>VLOOKUP(Table13[[#This Row],[Home Care Provider Name]],[1]!Table13[#Data],5,FALSE)</f>
        <v>Yes</v>
      </c>
      <c r="F134" s="13" t="s">
        <v>2</v>
      </c>
    </row>
    <row r="135" spans="1:6" x14ac:dyDescent="0.35">
      <c r="A135" s="23" t="s">
        <v>180</v>
      </c>
      <c r="B135" s="13" t="str">
        <f>VLOOKUP(Table13[[#This Row],[Home Care Provider Name]],[1]!Table13[#Data],2,FALSE)</f>
        <v>Yes</v>
      </c>
      <c r="C135" s="13" t="str">
        <f>VLOOKUP(Table13[[#This Row],[Home Care Provider Name]],[1]!Table13[#Data],3,FALSE)</f>
        <v>Yes</v>
      </c>
      <c r="D135" s="13" t="str">
        <f>VLOOKUP(Table13[[#This Row],[Home Care Provider Name]],[1]!Table13[#Data],4,FALSE)</f>
        <v>Yes</v>
      </c>
      <c r="E135" s="13" t="str">
        <f>VLOOKUP(Table13[[#This Row],[Home Care Provider Name]],[1]!Table13[#Data],5,FALSE)</f>
        <v>Yes</v>
      </c>
      <c r="F135" s="13" t="s">
        <v>2</v>
      </c>
    </row>
    <row r="136" spans="1:6" ht="29" x14ac:dyDescent="0.35">
      <c r="A136" s="24" t="s">
        <v>407</v>
      </c>
      <c r="B136" s="13" t="str">
        <f>VLOOKUP(Table13[[#This Row],[Home Care Provider Name]],[1]!Table13[#Data],2,FALSE)</f>
        <v>Yes</v>
      </c>
      <c r="C136" s="13" t="str">
        <f>VLOOKUP(Table13[[#This Row],[Home Care Provider Name]],[1]!Table13[#Data],3,FALSE)</f>
        <v>Yes</v>
      </c>
      <c r="D136" s="13" t="str">
        <f>VLOOKUP(Table13[[#This Row],[Home Care Provider Name]],[1]!Table13[#Data],4,FALSE)</f>
        <v>Yes</v>
      </c>
      <c r="E136" s="13" t="str">
        <f>VLOOKUP(Table13[[#This Row],[Home Care Provider Name]],[1]!Table13[#Data],5,FALSE)</f>
        <v>Yes</v>
      </c>
      <c r="F136" s="13" t="s">
        <v>2</v>
      </c>
    </row>
    <row r="137" spans="1:6" x14ac:dyDescent="0.35">
      <c r="A137" s="23" t="s">
        <v>526</v>
      </c>
      <c r="B137" s="13" t="str">
        <f>VLOOKUP(Table13[[#This Row],[Home Care Provider Name]],[1]!Table13[#Data],2,FALSE)</f>
        <v>Yes</v>
      </c>
      <c r="C137" s="13" t="str">
        <f>VLOOKUP(Table13[[#This Row],[Home Care Provider Name]],[1]!Table13[#Data],3,FALSE)</f>
        <v>Yes</v>
      </c>
      <c r="D137" s="13" t="str">
        <f>VLOOKUP(Table13[[#This Row],[Home Care Provider Name]],[1]!Table13[#Data],4,FALSE)</f>
        <v>Yes</v>
      </c>
      <c r="E137" s="13" t="str">
        <f>VLOOKUP(Table13[[#This Row],[Home Care Provider Name]],[1]!Table13[#Data],5,FALSE)</f>
        <v>Yes</v>
      </c>
      <c r="F137" s="13" t="s">
        <v>2</v>
      </c>
    </row>
    <row r="138" spans="1:6" x14ac:dyDescent="0.35">
      <c r="A138" s="24" t="s">
        <v>161</v>
      </c>
      <c r="B138" s="13" t="str">
        <f>VLOOKUP(Table13[[#This Row],[Home Care Provider Name]],[1]!Table13[#Data],2,FALSE)</f>
        <v>Yes</v>
      </c>
      <c r="C138" s="13" t="str">
        <f>VLOOKUP(Table13[[#This Row],[Home Care Provider Name]],[1]!Table13[#Data],3,FALSE)</f>
        <v>Yes</v>
      </c>
      <c r="D138" s="13" t="str">
        <f>VLOOKUP(Table13[[#This Row],[Home Care Provider Name]],[1]!Table13[#Data],4,FALSE)</f>
        <v>Yes</v>
      </c>
      <c r="E138" s="13" t="str">
        <f>VLOOKUP(Table13[[#This Row],[Home Care Provider Name]],[1]!Table13[#Data],5,FALSE)</f>
        <v>Yes</v>
      </c>
      <c r="F138" s="13" t="s">
        <v>2</v>
      </c>
    </row>
    <row r="139" spans="1:6" x14ac:dyDescent="0.35">
      <c r="A139" s="23" t="s">
        <v>366</v>
      </c>
      <c r="B139" s="13" t="str">
        <f>VLOOKUP(Table13[[#This Row],[Home Care Provider Name]],[1]!Table13[#Data],2,FALSE)</f>
        <v>Yes</v>
      </c>
      <c r="C139" s="13" t="str">
        <f>VLOOKUP(Table13[[#This Row],[Home Care Provider Name]],[1]!Table13[#Data],3,FALSE)</f>
        <v>Yes</v>
      </c>
      <c r="D139" s="13" t="str">
        <f>VLOOKUP(Table13[[#This Row],[Home Care Provider Name]],[1]!Table13[#Data],4,FALSE)</f>
        <v>Yes</v>
      </c>
      <c r="E139" s="13" t="str">
        <f>VLOOKUP(Table13[[#This Row],[Home Care Provider Name]],[1]!Table13[#Data],5,FALSE)</f>
        <v>Yes</v>
      </c>
      <c r="F139" s="13" t="s">
        <v>2</v>
      </c>
    </row>
    <row r="140" spans="1:6" x14ac:dyDescent="0.35">
      <c r="A140" s="24" t="s">
        <v>113</v>
      </c>
      <c r="B140" s="13" t="str">
        <f>VLOOKUP(Table13[[#This Row],[Home Care Provider Name]],[1]!Table13[#Data],2,FALSE)</f>
        <v>Yes</v>
      </c>
      <c r="C140" s="13" t="str">
        <f>VLOOKUP(Table13[[#This Row],[Home Care Provider Name]],[1]!Table13[#Data],3,FALSE)</f>
        <v>Yes</v>
      </c>
      <c r="D140" s="13" t="str">
        <f>VLOOKUP(Table13[[#This Row],[Home Care Provider Name]],[1]!Table13[#Data],4,FALSE)</f>
        <v>Yes</v>
      </c>
      <c r="E140" s="13" t="str">
        <f>VLOOKUP(Table13[[#This Row],[Home Care Provider Name]],[1]!Table13[#Data],5,FALSE)</f>
        <v>Yes</v>
      </c>
      <c r="F140" s="13" t="s">
        <v>2</v>
      </c>
    </row>
    <row r="141" spans="1:6" x14ac:dyDescent="0.35">
      <c r="A141" s="23" t="s">
        <v>1213</v>
      </c>
      <c r="B141" s="13" t="str">
        <f>VLOOKUP(Table13[[#This Row],[Home Care Provider Name]],[1]!Table13[#Data],2,FALSE)</f>
        <v>Yes</v>
      </c>
      <c r="C141" s="13" t="str">
        <f>VLOOKUP(Table13[[#This Row],[Home Care Provider Name]],[1]!Table13[#Data],3,FALSE)</f>
        <v>Yes</v>
      </c>
      <c r="D141" s="13" t="str">
        <f>VLOOKUP(Table13[[#This Row],[Home Care Provider Name]],[1]!Table13[#Data],4,FALSE)</f>
        <v>Yes</v>
      </c>
      <c r="E141" s="13" t="str">
        <f>VLOOKUP(Table13[[#This Row],[Home Care Provider Name]],[1]!Table13[#Data],5,FALSE)</f>
        <v>Yes</v>
      </c>
      <c r="F141" s="13" t="s">
        <v>2</v>
      </c>
    </row>
    <row r="142" spans="1:6" x14ac:dyDescent="0.35">
      <c r="A142" s="24" t="s">
        <v>1193</v>
      </c>
      <c r="B142" s="13" t="s">
        <v>1254</v>
      </c>
      <c r="C142" s="13" t="s">
        <v>1254</v>
      </c>
      <c r="D142" s="13" t="s">
        <v>1254</v>
      </c>
      <c r="E142" s="13" t="str">
        <f>VLOOKUP(Table13[[#This Row],[Home Care Provider Name]],[1]!Table13[#Data],5,FALSE)</f>
        <v>Yes</v>
      </c>
      <c r="F142" s="13" t="s">
        <v>2</v>
      </c>
    </row>
    <row r="143" spans="1:6" x14ac:dyDescent="0.35">
      <c r="A143" s="23" t="s">
        <v>225</v>
      </c>
      <c r="B143" s="13" t="str">
        <f>VLOOKUP(Table13[[#This Row],[Home Care Provider Name]],[1]!Table13[#Data],2,FALSE)</f>
        <v>Yes</v>
      </c>
      <c r="C143" s="13" t="str">
        <f>VLOOKUP(Table13[[#This Row],[Home Care Provider Name]],[1]!Table13[#Data],3,FALSE)</f>
        <v>Yes</v>
      </c>
      <c r="D143" s="13" t="str">
        <f>VLOOKUP(Table13[[#This Row],[Home Care Provider Name]],[1]!Table13[#Data],4,FALSE)</f>
        <v>Yes</v>
      </c>
      <c r="E143" s="13" t="str">
        <f>VLOOKUP(Table13[[#This Row],[Home Care Provider Name]],[1]!Table13[#Data],5,FALSE)</f>
        <v>Yes</v>
      </c>
      <c r="F143" s="13" t="s">
        <v>2</v>
      </c>
    </row>
    <row r="144" spans="1:6" x14ac:dyDescent="0.35">
      <c r="A144" s="24" t="s">
        <v>160</v>
      </c>
      <c r="B144" s="13" t="str">
        <f>VLOOKUP(Table13[[#This Row],[Home Care Provider Name]],[1]!Table13[#Data],2,FALSE)</f>
        <v>Yes</v>
      </c>
      <c r="C144" s="13" t="str">
        <f>VLOOKUP(Table13[[#This Row],[Home Care Provider Name]],[1]!Table13[#Data],3,FALSE)</f>
        <v>Yes</v>
      </c>
      <c r="D144" s="13" t="str">
        <f>VLOOKUP(Table13[[#This Row],[Home Care Provider Name]],[1]!Table13[#Data],4,FALSE)</f>
        <v>Yes</v>
      </c>
      <c r="E144" s="13" t="str">
        <f>VLOOKUP(Table13[[#This Row],[Home Care Provider Name]],[1]!Table13[#Data],5,FALSE)</f>
        <v>Yes</v>
      </c>
      <c r="F144" s="13" t="s">
        <v>2</v>
      </c>
    </row>
    <row r="145" spans="1:6" ht="29" x14ac:dyDescent="0.35">
      <c r="A145" s="23" t="s">
        <v>1076</v>
      </c>
      <c r="B145" s="13" t="str">
        <f>VLOOKUP(Table13[[#This Row],[Home Care Provider Name]],[1]!Table13[#Data],2,FALSE)</f>
        <v>Yes</v>
      </c>
      <c r="C145" s="13" t="str">
        <f>VLOOKUP(Table13[[#This Row],[Home Care Provider Name]],[1]!Table13[#Data],3,FALSE)</f>
        <v>Yes</v>
      </c>
      <c r="D145" s="13" t="str">
        <f>VLOOKUP(Table13[[#This Row],[Home Care Provider Name]],[1]!Table13[#Data],4,FALSE)</f>
        <v>Yes</v>
      </c>
      <c r="E145" s="13" t="str">
        <f>VLOOKUP(Table13[[#This Row],[Home Care Provider Name]],[1]!Table13[#Data],5,FALSE)</f>
        <v>Yes</v>
      </c>
      <c r="F145" s="13" t="s">
        <v>2</v>
      </c>
    </row>
    <row r="146" spans="1:6" x14ac:dyDescent="0.35">
      <c r="A146" s="24" t="s">
        <v>358</v>
      </c>
      <c r="B146" s="13" t="str">
        <f>VLOOKUP(Table13[[#This Row],[Home Care Provider Name]],[1]!Table13[#Data],2,FALSE)</f>
        <v>Yes</v>
      </c>
      <c r="C146" s="13" t="str">
        <f>VLOOKUP(Table13[[#This Row],[Home Care Provider Name]],[1]!Table13[#Data],3,FALSE)</f>
        <v>Yes</v>
      </c>
      <c r="D146" s="13" t="str">
        <f>VLOOKUP(Table13[[#This Row],[Home Care Provider Name]],[1]!Table13[#Data],4,FALSE)</f>
        <v>Yes</v>
      </c>
      <c r="E146" s="13" t="str">
        <f>VLOOKUP(Table13[[#This Row],[Home Care Provider Name]],[1]!Table13[#Data],5,FALSE)</f>
        <v>Yes</v>
      </c>
      <c r="F146" s="13" t="s">
        <v>2</v>
      </c>
    </row>
    <row r="147" spans="1:6" x14ac:dyDescent="0.35">
      <c r="A147" s="23" t="s">
        <v>589</v>
      </c>
      <c r="B147" s="13" t="str">
        <f>VLOOKUP(Table13[[#This Row],[Home Care Provider Name]],[1]!Table13[#Data],2,FALSE)</f>
        <v>Yes</v>
      </c>
      <c r="C147" s="13" t="str">
        <f>VLOOKUP(Table13[[#This Row],[Home Care Provider Name]],[1]!Table13[#Data],3,FALSE)</f>
        <v>Yes</v>
      </c>
      <c r="D147" s="13" t="str">
        <f>VLOOKUP(Table13[[#This Row],[Home Care Provider Name]],[1]!Table13[#Data],4,FALSE)</f>
        <v>Yes</v>
      </c>
      <c r="E147" s="13" t="str">
        <f>VLOOKUP(Table13[[#This Row],[Home Care Provider Name]],[1]!Table13[#Data],5,FALSE)</f>
        <v>Yes</v>
      </c>
      <c r="F147" s="13" t="s">
        <v>2</v>
      </c>
    </row>
    <row r="148" spans="1:6" x14ac:dyDescent="0.35">
      <c r="A148" s="24" t="s">
        <v>1127</v>
      </c>
      <c r="B148" s="13" t="str">
        <f>VLOOKUP(Table13[[#This Row],[Home Care Provider Name]],[1]!Table13[#Data],2,FALSE)</f>
        <v>Yes</v>
      </c>
      <c r="C148" s="13" t="str">
        <f>VLOOKUP(Table13[[#This Row],[Home Care Provider Name]],[1]!Table13[#Data],3,FALSE)</f>
        <v>Yes</v>
      </c>
      <c r="D148" s="13" t="str">
        <f>VLOOKUP(Table13[[#This Row],[Home Care Provider Name]],[1]!Table13[#Data],4,FALSE)</f>
        <v>Yes</v>
      </c>
      <c r="E148" s="13" t="str">
        <f>VLOOKUP(Table13[[#This Row],[Home Care Provider Name]],[1]!Table13[#Data],5,FALSE)</f>
        <v>Yes</v>
      </c>
      <c r="F148" s="13" t="s">
        <v>2</v>
      </c>
    </row>
    <row r="149" spans="1:6" x14ac:dyDescent="0.35">
      <c r="A149" s="23" t="s">
        <v>1214</v>
      </c>
      <c r="B149" s="13" t="str">
        <f>VLOOKUP(Table13[[#This Row],[Home Care Provider Name]],[1]!Table13[#Data],2,FALSE)</f>
        <v>Yes</v>
      </c>
      <c r="C149" s="13" t="str">
        <f>VLOOKUP(Table13[[#This Row],[Home Care Provider Name]],[1]!Table13[#Data],3,FALSE)</f>
        <v>Yes</v>
      </c>
      <c r="D149" s="13" t="str">
        <f>VLOOKUP(Table13[[#This Row],[Home Care Provider Name]],[1]!Table13[#Data],4,FALSE)</f>
        <v>Yes</v>
      </c>
      <c r="E149" s="13" t="str">
        <f>VLOOKUP(Table13[[#This Row],[Home Care Provider Name]],[1]!Table13[#Data],5,FALSE)</f>
        <v>Yes</v>
      </c>
      <c r="F149" s="13" t="s">
        <v>2</v>
      </c>
    </row>
    <row r="150" spans="1:6" x14ac:dyDescent="0.35">
      <c r="A150" s="24" t="s">
        <v>551</v>
      </c>
      <c r="B150" s="13" t="str">
        <f>VLOOKUP(Table13[[#This Row],[Home Care Provider Name]],[1]!Table13[#Data],2,FALSE)</f>
        <v>Yes</v>
      </c>
      <c r="C150" s="13" t="str">
        <f>VLOOKUP(Table13[[#This Row],[Home Care Provider Name]],[1]!Table13[#Data],3,FALSE)</f>
        <v>Yes</v>
      </c>
      <c r="D150" s="13" t="str">
        <f>VLOOKUP(Table13[[#This Row],[Home Care Provider Name]],[1]!Table13[#Data],4,FALSE)</f>
        <v>Yes</v>
      </c>
      <c r="E150" s="13" t="str">
        <f>VLOOKUP(Table13[[#This Row],[Home Care Provider Name]],[1]!Table13[#Data],5,FALSE)</f>
        <v>Yes</v>
      </c>
      <c r="F150" s="13" t="s">
        <v>2</v>
      </c>
    </row>
    <row r="151" spans="1:6" x14ac:dyDescent="0.35">
      <c r="A151" s="23" t="s">
        <v>182</v>
      </c>
      <c r="B151" s="13" t="str">
        <f>VLOOKUP(Table13[[#This Row],[Home Care Provider Name]],[1]!Table13[#Data],2,FALSE)</f>
        <v>Yes</v>
      </c>
      <c r="C151" s="13" t="str">
        <f>VLOOKUP(Table13[[#This Row],[Home Care Provider Name]],[1]!Table13[#Data],3,FALSE)</f>
        <v>Yes</v>
      </c>
      <c r="D151" s="13" t="str">
        <f>VLOOKUP(Table13[[#This Row],[Home Care Provider Name]],[1]!Table13[#Data],4,FALSE)</f>
        <v>Yes</v>
      </c>
      <c r="E151" s="13" t="str">
        <f>VLOOKUP(Table13[[#This Row],[Home Care Provider Name]],[1]!Table13[#Data],5,FALSE)</f>
        <v>Yes</v>
      </c>
      <c r="F151" s="13" t="s">
        <v>2</v>
      </c>
    </row>
    <row r="152" spans="1:6" x14ac:dyDescent="0.35">
      <c r="A152" s="24" t="s">
        <v>1105</v>
      </c>
      <c r="B152" s="13" t="str">
        <f>VLOOKUP(Table13[[#This Row],[Home Care Provider Name]],[1]!Table13[#Data],2,FALSE)</f>
        <v>Yes</v>
      </c>
      <c r="C152" s="13" t="str">
        <f>VLOOKUP(Table13[[#This Row],[Home Care Provider Name]],[1]!Table13[#Data],3,FALSE)</f>
        <v>Yes</v>
      </c>
      <c r="D152" s="13" t="str">
        <f>VLOOKUP(Table13[[#This Row],[Home Care Provider Name]],[1]!Table13[#Data],4,FALSE)</f>
        <v>Yes</v>
      </c>
      <c r="E152" s="13" t="str">
        <f>VLOOKUP(Table13[[#This Row],[Home Care Provider Name]],[1]!Table13[#Data],5,FALSE)</f>
        <v>Yes</v>
      </c>
      <c r="F152" s="13" t="s">
        <v>2</v>
      </c>
    </row>
    <row r="153" spans="1:6" x14ac:dyDescent="0.35">
      <c r="A153" s="23" t="s">
        <v>517</v>
      </c>
      <c r="B153" s="13" t="str">
        <f>VLOOKUP(Table13[[#This Row],[Home Care Provider Name]],[1]!Table13[#Data],2,FALSE)</f>
        <v>Yes</v>
      </c>
      <c r="C153" s="13" t="str">
        <f>VLOOKUP(Table13[[#This Row],[Home Care Provider Name]],[1]!Table13[#Data],3,FALSE)</f>
        <v>Yes</v>
      </c>
      <c r="D153" s="13" t="str">
        <f>VLOOKUP(Table13[[#This Row],[Home Care Provider Name]],[1]!Table13[#Data],4,FALSE)</f>
        <v>Yes</v>
      </c>
      <c r="E153" s="13" t="str">
        <f>VLOOKUP(Table13[[#This Row],[Home Care Provider Name]],[1]!Table13[#Data],5,FALSE)</f>
        <v>Yes</v>
      </c>
      <c r="F153" s="13" t="s">
        <v>2</v>
      </c>
    </row>
    <row r="154" spans="1:6" x14ac:dyDescent="0.35">
      <c r="A154" s="24" t="s">
        <v>597</v>
      </c>
      <c r="B154" s="13" t="str">
        <f>VLOOKUP(Table13[[#This Row],[Home Care Provider Name]],[1]!Table13[#Data],2,FALSE)</f>
        <v>Yes</v>
      </c>
      <c r="C154" s="13" t="str">
        <f>VLOOKUP(Table13[[#This Row],[Home Care Provider Name]],[1]!Table13[#Data],3,FALSE)</f>
        <v>Yes</v>
      </c>
      <c r="D154" s="13" t="str">
        <f>VLOOKUP(Table13[[#This Row],[Home Care Provider Name]],[1]!Table13[#Data],4,FALSE)</f>
        <v>Yes</v>
      </c>
      <c r="E154" s="13" t="str">
        <f>VLOOKUP(Table13[[#This Row],[Home Care Provider Name]],[1]!Table13[#Data],5,FALSE)</f>
        <v>Yes</v>
      </c>
      <c r="F154" s="13" t="s">
        <v>2</v>
      </c>
    </row>
    <row r="155" spans="1:6" x14ac:dyDescent="0.35">
      <c r="A155" s="23" t="s">
        <v>224</v>
      </c>
      <c r="B155" s="13" t="str">
        <f>VLOOKUP(Table13[[#This Row],[Home Care Provider Name]],[1]!Table13[#Data],2,FALSE)</f>
        <v>Yes</v>
      </c>
      <c r="C155" s="13" t="str">
        <f>VLOOKUP(Table13[[#This Row],[Home Care Provider Name]],[1]!Table13[#Data],3,FALSE)</f>
        <v>Yes</v>
      </c>
      <c r="D155" s="13" t="str">
        <f>VLOOKUP(Table13[[#This Row],[Home Care Provider Name]],[1]!Table13[#Data],4,FALSE)</f>
        <v>Yes</v>
      </c>
      <c r="E155" s="13" t="str">
        <f>VLOOKUP(Table13[[#This Row],[Home Care Provider Name]],[1]!Table13[#Data],5,FALSE)</f>
        <v>Yes</v>
      </c>
      <c r="F155" s="13" t="s">
        <v>2</v>
      </c>
    </row>
    <row r="156" spans="1:6" x14ac:dyDescent="0.35">
      <c r="A156" s="24" t="s">
        <v>191</v>
      </c>
      <c r="B156" s="13" t="str">
        <f>VLOOKUP(Table13[[#This Row],[Home Care Provider Name]],[1]!Table13[#Data],2,FALSE)</f>
        <v>Yes</v>
      </c>
      <c r="C156" s="13" t="str">
        <f>VLOOKUP(Table13[[#This Row],[Home Care Provider Name]],[1]!Table13[#Data],3,FALSE)</f>
        <v>Yes</v>
      </c>
      <c r="D156" s="13" t="str">
        <f>VLOOKUP(Table13[[#This Row],[Home Care Provider Name]],[1]!Table13[#Data],4,FALSE)</f>
        <v>Yes</v>
      </c>
      <c r="E156" s="13" t="str">
        <f>VLOOKUP(Table13[[#This Row],[Home Care Provider Name]],[1]!Table13[#Data],5,FALSE)</f>
        <v>Yes</v>
      </c>
      <c r="F156" s="13" t="s">
        <v>2</v>
      </c>
    </row>
    <row r="157" spans="1:6" x14ac:dyDescent="0.35">
      <c r="A157" s="23" t="s">
        <v>495</v>
      </c>
      <c r="B157" s="13" t="str">
        <f>VLOOKUP(Table13[[#This Row],[Home Care Provider Name]],[1]!Table13[#Data],2,FALSE)</f>
        <v>Yes</v>
      </c>
      <c r="C157" s="13" t="str">
        <f>VLOOKUP(Table13[[#This Row],[Home Care Provider Name]],[1]!Table13[#Data],3,FALSE)</f>
        <v>Yes</v>
      </c>
      <c r="D157" s="13" t="str">
        <f>VLOOKUP(Table13[[#This Row],[Home Care Provider Name]],[1]!Table13[#Data],4,FALSE)</f>
        <v>Yes</v>
      </c>
      <c r="E157" s="13" t="str">
        <f>VLOOKUP(Table13[[#This Row],[Home Care Provider Name]],[1]!Table13[#Data],5,FALSE)</f>
        <v>Yes</v>
      </c>
      <c r="F157" s="13" t="s">
        <v>2</v>
      </c>
    </row>
    <row r="158" spans="1:6" x14ac:dyDescent="0.35">
      <c r="A158" s="24" t="s">
        <v>323</v>
      </c>
      <c r="B158" s="13" t="str">
        <f>VLOOKUP(Table13[[#This Row],[Home Care Provider Name]],[1]!Table13[#Data],2,FALSE)</f>
        <v>Yes</v>
      </c>
      <c r="C158" s="13" t="str">
        <f>VLOOKUP(Table13[[#This Row],[Home Care Provider Name]],[1]!Table13[#Data],3,FALSE)</f>
        <v>Yes</v>
      </c>
      <c r="D158" s="13" t="str">
        <f>VLOOKUP(Table13[[#This Row],[Home Care Provider Name]],[1]!Table13[#Data],4,FALSE)</f>
        <v>Yes</v>
      </c>
      <c r="E158" s="13" t="str">
        <f>VLOOKUP(Table13[[#This Row],[Home Care Provider Name]],[1]!Table13[#Data],5,FALSE)</f>
        <v>Yes</v>
      </c>
      <c r="F158" s="13" t="s">
        <v>2</v>
      </c>
    </row>
    <row r="159" spans="1:6" x14ac:dyDescent="0.35">
      <c r="A159" s="23" t="s">
        <v>590</v>
      </c>
      <c r="B159" s="13" t="str">
        <f>VLOOKUP(Table13[[#This Row],[Home Care Provider Name]],[1]!Table13[#Data],2,FALSE)</f>
        <v>Yes</v>
      </c>
      <c r="C159" s="13" t="str">
        <f>VLOOKUP(Table13[[#This Row],[Home Care Provider Name]],[1]!Table13[#Data],3,FALSE)</f>
        <v>Yes</v>
      </c>
      <c r="D159" s="13" t="str">
        <f>VLOOKUP(Table13[[#This Row],[Home Care Provider Name]],[1]!Table13[#Data],4,FALSE)</f>
        <v>Yes</v>
      </c>
      <c r="E159" s="13" t="str">
        <f>VLOOKUP(Table13[[#This Row],[Home Care Provider Name]],[1]!Table13[#Data],5,FALSE)</f>
        <v>Yes</v>
      </c>
      <c r="F159" s="13" t="s">
        <v>2</v>
      </c>
    </row>
    <row r="160" spans="1:6" x14ac:dyDescent="0.35">
      <c r="A160" s="24" t="s">
        <v>212</v>
      </c>
      <c r="B160" s="13" t="str">
        <f>VLOOKUP(Table13[[#This Row],[Home Care Provider Name]],[1]!Table13[#Data],2,FALSE)</f>
        <v>Yes</v>
      </c>
      <c r="C160" s="13" t="str">
        <f>VLOOKUP(Table13[[#This Row],[Home Care Provider Name]],[1]!Table13[#Data],3,FALSE)</f>
        <v>Yes</v>
      </c>
      <c r="D160" s="13" t="str">
        <f>VLOOKUP(Table13[[#This Row],[Home Care Provider Name]],[1]!Table13[#Data],4,FALSE)</f>
        <v>Yes</v>
      </c>
      <c r="E160" s="13" t="str">
        <f>VLOOKUP(Table13[[#This Row],[Home Care Provider Name]],[1]!Table13[#Data],5,FALSE)</f>
        <v>Yes</v>
      </c>
      <c r="F160" s="13" t="s">
        <v>2</v>
      </c>
    </row>
    <row r="161" spans="1:6" x14ac:dyDescent="0.35">
      <c r="A161" s="23" t="s">
        <v>357</v>
      </c>
      <c r="B161" s="13" t="str">
        <f>VLOOKUP(Table13[[#This Row],[Home Care Provider Name]],[1]!Table13[#Data],2,FALSE)</f>
        <v>Yes</v>
      </c>
      <c r="C161" s="13" t="str">
        <f>VLOOKUP(Table13[[#This Row],[Home Care Provider Name]],[1]!Table13[#Data],3,FALSE)</f>
        <v>Yes</v>
      </c>
      <c r="D161" s="13" t="str">
        <f>VLOOKUP(Table13[[#This Row],[Home Care Provider Name]],[1]!Table13[#Data],4,FALSE)</f>
        <v>Yes</v>
      </c>
      <c r="E161" s="13" t="str">
        <f>VLOOKUP(Table13[[#This Row],[Home Care Provider Name]],[1]!Table13[#Data],5,FALSE)</f>
        <v>Yes</v>
      </c>
      <c r="F161" s="13" t="s">
        <v>2</v>
      </c>
    </row>
    <row r="162" spans="1:6" x14ac:dyDescent="0.35">
      <c r="A162" s="24" t="s">
        <v>55</v>
      </c>
      <c r="B162" s="13" t="str">
        <f>VLOOKUP(Table13[[#This Row],[Home Care Provider Name]],[1]!Table13[#Data],2,FALSE)</f>
        <v>Yes</v>
      </c>
      <c r="C162" s="13" t="str">
        <f>VLOOKUP(Table13[[#This Row],[Home Care Provider Name]],[1]!Table13[#Data],3,FALSE)</f>
        <v>Yes</v>
      </c>
      <c r="D162" s="13" t="str">
        <f>VLOOKUP(Table13[[#This Row],[Home Care Provider Name]],[1]!Table13[#Data],4,FALSE)</f>
        <v>Yes</v>
      </c>
      <c r="E162" s="13" t="str">
        <f>VLOOKUP(Table13[[#This Row],[Home Care Provider Name]],[1]!Table13[#Data],5,FALSE)</f>
        <v>Yes</v>
      </c>
      <c r="F162" s="13" t="s">
        <v>2</v>
      </c>
    </row>
    <row r="163" spans="1:6" x14ac:dyDescent="0.35">
      <c r="A163" s="23" t="s">
        <v>415</v>
      </c>
      <c r="B163" s="13" t="str">
        <f>VLOOKUP(Table13[[#This Row],[Home Care Provider Name]],[1]!Table13[#Data],2,FALSE)</f>
        <v>Yes</v>
      </c>
      <c r="C163" s="13" t="str">
        <f>VLOOKUP(Table13[[#This Row],[Home Care Provider Name]],[1]!Table13[#Data],3,FALSE)</f>
        <v>Yes</v>
      </c>
      <c r="D163" s="13" t="str">
        <f>VLOOKUP(Table13[[#This Row],[Home Care Provider Name]],[1]!Table13[#Data],4,FALSE)</f>
        <v>Yes</v>
      </c>
      <c r="E163" s="13" t="str">
        <f>VLOOKUP(Table13[[#This Row],[Home Care Provider Name]],[1]!Table13[#Data],5,FALSE)</f>
        <v>Yes</v>
      </c>
      <c r="F163" s="13" t="s">
        <v>2</v>
      </c>
    </row>
    <row r="164" spans="1:6" x14ac:dyDescent="0.35">
      <c r="A164" s="24" t="s">
        <v>1215</v>
      </c>
      <c r="B164" s="13" t="s">
        <v>1254</v>
      </c>
      <c r="C164" s="13" t="s">
        <v>1254</v>
      </c>
      <c r="D164" s="13" t="s">
        <v>1254</v>
      </c>
      <c r="E164" s="13" t="s">
        <v>1254</v>
      </c>
      <c r="F164" s="13" t="s">
        <v>2</v>
      </c>
    </row>
    <row r="165" spans="1:6" x14ac:dyDescent="0.35">
      <c r="A165" s="23" t="s">
        <v>29</v>
      </c>
      <c r="B165" s="13" t="str">
        <f>VLOOKUP(Table13[[#This Row],[Home Care Provider Name]],[1]!Table13[#Data],2,FALSE)</f>
        <v>Yes</v>
      </c>
      <c r="C165" s="13" t="str">
        <f>VLOOKUP(Table13[[#This Row],[Home Care Provider Name]],[1]!Table13[#Data],3,FALSE)</f>
        <v>Yes</v>
      </c>
      <c r="D165" s="13" t="str">
        <f>VLOOKUP(Table13[[#This Row],[Home Care Provider Name]],[1]!Table13[#Data],4,FALSE)</f>
        <v>Yes</v>
      </c>
      <c r="E165" s="13" t="str">
        <f>VLOOKUP(Table13[[#This Row],[Home Care Provider Name]],[1]!Table13[#Data],5,FALSE)</f>
        <v>Yes</v>
      </c>
      <c r="F165" s="13" t="s">
        <v>2</v>
      </c>
    </row>
    <row r="166" spans="1:6" x14ac:dyDescent="0.35">
      <c r="A166" s="24" t="s">
        <v>1093</v>
      </c>
      <c r="B166" s="13" t="str">
        <f>VLOOKUP(Table13[[#This Row],[Home Care Provider Name]],[1]!Table13[#Data],2,FALSE)</f>
        <v>Yes</v>
      </c>
      <c r="C166" s="13" t="str">
        <f>VLOOKUP(Table13[[#This Row],[Home Care Provider Name]],[1]!Table13[#Data],3,FALSE)</f>
        <v>Yes</v>
      </c>
      <c r="D166" s="13" t="str">
        <f>VLOOKUP(Table13[[#This Row],[Home Care Provider Name]],[1]!Table13[#Data],4,FALSE)</f>
        <v>Yes</v>
      </c>
      <c r="E166" s="13" t="str">
        <f>VLOOKUP(Table13[[#This Row],[Home Care Provider Name]],[1]!Table13[#Data],5,FALSE)</f>
        <v>Yes</v>
      </c>
      <c r="F166" s="13" t="s">
        <v>2</v>
      </c>
    </row>
    <row r="167" spans="1:6" x14ac:dyDescent="0.35">
      <c r="A167" s="23" t="s">
        <v>318</v>
      </c>
      <c r="B167" s="13" t="str">
        <f>VLOOKUP(Table13[[#This Row],[Home Care Provider Name]],[1]!Table13[#Data],2,FALSE)</f>
        <v>Yes</v>
      </c>
      <c r="C167" s="13" t="str">
        <f>VLOOKUP(Table13[[#This Row],[Home Care Provider Name]],[1]!Table13[#Data],3,FALSE)</f>
        <v>Yes</v>
      </c>
      <c r="D167" s="13" t="str">
        <f>VLOOKUP(Table13[[#This Row],[Home Care Provider Name]],[1]!Table13[#Data],4,FALSE)</f>
        <v>Yes</v>
      </c>
      <c r="E167" s="13" t="str">
        <f>VLOOKUP(Table13[[#This Row],[Home Care Provider Name]],[1]!Table13[#Data],5,FALSE)</f>
        <v>Yes</v>
      </c>
      <c r="F167" s="13" t="s">
        <v>2</v>
      </c>
    </row>
    <row r="168" spans="1:6" x14ac:dyDescent="0.35">
      <c r="A168" s="24" t="s">
        <v>354</v>
      </c>
      <c r="B168" s="13" t="str">
        <f>VLOOKUP(Table13[[#This Row],[Home Care Provider Name]],[1]!Table13[#Data],2,FALSE)</f>
        <v>Yes</v>
      </c>
      <c r="C168" s="13" t="str">
        <f>VLOOKUP(Table13[[#This Row],[Home Care Provider Name]],[1]!Table13[#Data],3,FALSE)</f>
        <v>Yes</v>
      </c>
      <c r="D168" s="13" t="str">
        <f>VLOOKUP(Table13[[#This Row],[Home Care Provider Name]],[1]!Table13[#Data],4,FALSE)</f>
        <v>Yes</v>
      </c>
      <c r="E168" s="13" t="str">
        <f>VLOOKUP(Table13[[#This Row],[Home Care Provider Name]],[1]!Table13[#Data],5,FALSE)</f>
        <v>Yes</v>
      </c>
      <c r="F168" s="13" t="s">
        <v>2</v>
      </c>
    </row>
    <row r="169" spans="1:6" x14ac:dyDescent="0.35">
      <c r="A169" s="23" t="s">
        <v>103</v>
      </c>
      <c r="B169" s="13" t="str">
        <f>VLOOKUP(Table13[[#This Row],[Home Care Provider Name]],[1]!Table13[#Data],2,FALSE)</f>
        <v>Yes</v>
      </c>
      <c r="C169" s="13" t="str">
        <f>VLOOKUP(Table13[[#This Row],[Home Care Provider Name]],[1]!Table13[#Data],3,FALSE)</f>
        <v>Yes</v>
      </c>
      <c r="D169" s="13" t="str">
        <f>VLOOKUP(Table13[[#This Row],[Home Care Provider Name]],[1]!Table13[#Data],4,FALSE)</f>
        <v>Yes</v>
      </c>
      <c r="E169" s="13" t="str">
        <f>VLOOKUP(Table13[[#This Row],[Home Care Provider Name]],[1]!Table13[#Data],5,FALSE)</f>
        <v>Yes</v>
      </c>
      <c r="F169" s="13" t="s">
        <v>2</v>
      </c>
    </row>
    <row r="170" spans="1:6" x14ac:dyDescent="0.35">
      <c r="A170" s="24" t="s">
        <v>1204</v>
      </c>
      <c r="B170" s="13" t="str">
        <f>VLOOKUP(Table13[[#This Row],[Home Care Provider Name]],[1]!Table13[#Data],2,FALSE)</f>
        <v>Yes</v>
      </c>
      <c r="C170" s="13" t="str">
        <f>VLOOKUP(Table13[[#This Row],[Home Care Provider Name]],[1]!Table13[#Data],3,FALSE)</f>
        <v>Yes</v>
      </c>
      <c r="D170" s="13" t="str">
        <f>VLOOKUP(Table13[[#This Row],[Home Care Provider Name]],[1]!Table13[#Data],4,FALSE)</f>
        <v>Yes</v>
      </c>
      <c r="E170" s="13" t="str">
        <f>VLOOKUP(Table13[[#This Row],[Home Care Provider Name]],[1]!Table13[#Data],5,FALSE)</f>
        <v>Yes</v>
      </c>
      <c r="F170" s="13" t="s">
        <v>2</v>
      </c>
    </row>
    <row r="171" spans="1:6" x14ac:dyDescent="0.35">
      <c r="A171" s="23" t="s">
        <v>524</v>
      </c>
      <c r="B171" s="13" t="str">
        <f>VLOOKUP(Table13[[#This Row],[Home Care Provider Name]],[1]!Table13[#Data],2,FALSE)</f>
        <v>Yes</v>
      </c>
      <c r="C171" s="13" t="str">
        <f>VLOOKUP(Table13[[#This Row],[Home Care Provider Name]],[1]!Table13[#Data],3,FALSE)</f>
        <v>Yes</v>
      </c>
      <c r="D171" s="13" t="str">
        <f>VLOOKUP(Table13[[#This Row],[Home Care Provider Name]],[1]!Table13[#Data],4,FALSE)</f>
        <v>Yes</v>
      </c>
      <c r="E171" s="13" t="str">
        <f>VLOOKUP(Table13[[#This Row],[Home Care Provider Name]],[1]!Table13[#Data],5,FALSE)</f>
        <v>Yes</v>
      </c>
      <c r="F171" s="13" t="s">
        <v>2</v>
      </c>
    </row>
    <row r="172" spans="1:6" x14ac:dyDescent="0.35">
      <c r="A172" s="24" t="s">
        <v>535</v>
      </c>
      <c r="B172" s="13" t="str">
        <f>VLOOKUP(Table13[[#This Row],[Home Care Provider Name]],[1]!Table13[#Data],2,FALSE)</f>
        <v>Yes</v>
      </c>
      <c r="C172" s="13" t="str">
        <f>VLOOKUP(Table13[[#This Row],[Home Care Provider Name]],[1]!Table13[#Data],3,FALSE)</f>
        <v>Yes</v>
      </c>
      <c r="D172" s="13" t="str">
        <f>VLOOKUP(Table13[[#This Row],[Home Care Provider Name]],[1]!Table13[#Data],4,FALSE)</f>
        <v>Yes</v>
      </c>
      <c r="E172" s="13" t="str">
        <f>VLOOKUP(Table13[[#This Row],[Home Care Provider Name]],[1]!Table13[#Data],5,FALSE)</f>
        <v>Yes</v>
      </c>
      <c r="F172" s="13" t="s">
        <v>2</v>
      </c>
    </row>
    <row r="173" spans="1:6" x14ac:dyDescent="0.35">
      <c r="A173" s="23" t="s">
        <v>209</v>
      </c>
      <c r="B173" s="13" t="str">
        <f>VLOOKUP(Table13[[#This Row],[Home Care Provider Name]],[1]!Table13[#Data],2,FALSE)</f>
        <v>Yes</v>
      </c>
      <c r="C173" s="13" t="str">
        <f>VLOOKUP(Table13[[#This Row],[Home Care Provider Name]],[1]!Table13[#Data],3,FALSE)</f>
        <v>Yes</v>
      </c>
      <c r="D173" s="13" t="str">
        <f>VLOOKUP(Table13[[#This Row],[Home Care Provider Name]],[1]!Table13[#Data],4,FALSE)</f>
        <v>Yes</v>
      </c>
      <c r="E173" s="13" t="str">
        <f>VLOOKUP(Table13[[#This Row],[Home Care Provider Name]],[1]!Table13[#Data],5,FALSE)</f>
        <v>Yes</v>
      </c>
      <c r="F173" s="13" t="s">
        <v>2</v>
      </c>
    </row>
    <row r="174" spans="1:6" x14ac:dyDescent="0.35">
      <c r="A174" s="24" t="s">
        <v>411</v>
      </c>
      <c r="B174" s="13" t="str">
        <f>VLOOKUP(Table13[[#This Row],[Home Care Provider Name]],[1]!Table13[#Data],2,FALSE)</f>
        <v>Yes</v>
      </c>
      <c r="C174" s="13" t="str">
        <f>VLOOKUP(Table13[[#This Row],[Home Care Provider Name]],[1]!Table13[#Data],3,FALSE)</f>
        <v>Yes</v>
      </c>
      <c r="D174" s="13" t="str">
        <f>VLOOKUP(Table13[[#This Row],[Home Care Provider Name]],[1]!Table13[#Data],4,FALSE)</f>
        <v>Yes</v>
      </c>
      <c r="E174" s="13" t="str">
        <f>VLOOKUP(Table13[[#This Row],[Home Care Provider Name]],[1]!Table13[#Data],5,FALSE)</f>
        <v>Yes</v>
      </c>
      <c r="F174" s="13" t="s">
        <v>2</v>
      </c>
    </row>
    <row r="175" spans="1:6" x14ac:dyDescent="0.35">
      <c r="A175" s="23" t="s">
        <v>1169</v>
      </c>
      <c r="B175" s="13" t="str">
        <f>VLOOKUP(Table13[[#This Row],[Home Care Provider Name]],[1]!Table13[#Data],2,FALSE)</f>
        <v>Yes</v>
      </c>
      <c r="C175" s="13" t="str">
        <f>VLOOKUP(Table13[[#This Row],[Home Care Provider Name]],[1]!Table13[#Data],3,FALSE)</f>
        <v>Yes</v>
      </c>
      <c r="D175" s="13" t="str">
        <f>VLOOKUP(Table13[[#This Row],[Home Care Provider Name]],[1]!Table13[#Data],4,FALSE)</f>
        <v>Yes</v>
      </c>
      <c r="E175" s="13" t="str">
        <f>VLOOKUP(Table13[[#This Row],[Home Care Provider Name]],[1]!Table13[#Data],5,FALSE)</f>
        <v>Yes</v>
      </c>
      <c r="F175" s="13" t="s">
        <v>2</v>
      </c>
    </row>
    <row r="176" spans="1:6" x14ac:dyDescent="0.35">
      <c r="A176" s="24" t="s">
        <v>285</v>
      </c>
      <c r="B176" s="13" t="str">
        <f>VLOOKUP(Table13[[#This Row],[Home Care Provider Name]],[1]!Table13[#Data],2,FALSE)</f>
        <v>Yes</v>
      </c>
      <c r="C176" s="13" t="str">
        <f>VLOOKUP(Table13[[#This Row],[Home Care Provider Name]],[1]!Table13[#Data],3,FALSE)</f>
        <v>Yes</v>
      </c>
      <c r="D176" s="13" t="str">
        <f>VLOOKUP(Table13[[#This Row],[Home Care Provider Name]],[1]!Table13[#Data],4,FALSE)</f>
        <v>Yes</v>
      </c>
      <c r="E176" s="13" t="str">
        <f>VLOOKUP(Table13[[#This Row],[Home Care Provider Name]],[1]!Table13[#Data],5,FALSE)</f>
        <v>Yes</v>
      </c>
      <c r="F176" s="13" t="s">
        <v>2</v>
      </c>
    </row>
    <row r="177" spans="1:6" x14ac:dyDescent="0.35">
      <c r="A177" s="23" t="s">
        <v>279</v>
      </c>
      <c r="B177" s="13" t="str">
        <f>VLOOKUP(Table13[[#This Row],[Home Care Provider Name]],[1]!Table13[#Data],2,FALSE)</f>
        <v>Yes</v>
      </c>
      <c r="C177" s="13" t="str">
        <f>VLOOKUP(Table13[[#This Row],[Home Care Provider Name]],[1]!Table13[#Data],3,FALSE)</f>
        <v>Yes</v>
      </c>
      <c r="D177" s="13" t="str">
        <f>VLOOKUP(Table13[[#This Row],[Home Care Provider Name]],[1]!Table13[#Data],4,FALSE)</f>
        <v>Yes</v>
      </c>
      <c r="E177" s="13" t="str">
        <f>VLOOKUP(Table13[[#This Row],[Home Care Provider Name]],[1]!Table13[#Data],5,FALSE)</f>
        <v>Yes</v>
      </c>
      <c r="F177" s="13" t="s">
        <v>2</v>
      </c>
    </row>
    <row r="178" spans="1:6" x14ac:dyDescent="0.35">
      <c r="A178" s="24" t="s">
        <v>50</v>
      </c>
      <c r="B178" s="13" t="str">
        <f>VLOOKUP(Table13[[#This Row],[Home Care Provider Name]],[1]!Table13[#Data],2,FALSE)</f>
        <v>Yes</v>
      </c>
      <c r="C178" s="13" t="str">
        <f>VLOOKUP(Table13[[#This Row],[Home Care Provider Name]],[1]!Table13[#Data],3,FALSE)</f>
        <v>Yes</v>
      </c>
      <c r="D178" s="13" t="str">
        <f>VLOOKUP(Table13[[#This Row],[Home Care Provider Name]],[1]!Table13[#Data],4,FALSE)</f>
        <v>Yes</v>
      </c>
      <c r="E178" s="13" t="str">
        <f>VLOOKUP(Table13[[#This Row],[Home Care Provider Name]],[1]!Table13[#Data],5,FALSE)</f>
        <v>Yes</v>
      </c>
      <c r="F178" s="13" t="s">
        <v>2</v>
      </c>
    </row>
    <row r="179" spans="1:6" x14ac:dyDescent="0.35">
      <c r="A179" s="23" t="s">
        <v>1128</v>
      </c>
      <c r="B179" s="13" t="str">
        <f>VLOOKUP(Table13[[#This Row],[Home Care Provider Name]],[1]!Table13[#Data],2,FALSE)</f>
        <v>Yes</v>
      </c>
      <c r="C179" s="13" t="str">
        <f>VLOOKUP(Table13[[#This Row],[Home Care Provider Name]],[1]!Table13[#Data],3,FALSE)</f>
        <v>Yes</v>
      </c>
      <c r="D179" s="13" t="str">
        <f>VLOOKUP(Table13[[#This Row],[Home Care Provider Name]],[1]!Table13[#Data],4,FALSE)</f>
        <v>Yes</v>
      </c>
      <c r="E179" s="13" t="str">
        <f>VLOOKUP(Table13[[#This Row],[Home Care Provider Name]],[1]!Table13[#Data],5,FALSE)</f>
        <v>Yes</v>
      </c>
      <c r="F179" s="13" t="s">
        <v>2</v>
      </c>
    </row>
    <row r="180" spans="1:6" x14ac:dyDescent="0.35">
      <c r="A180" s="24" t="s">
        <v>501</v>
      </c>
      <c r="B180" s="13" t="str">
        <f>VLOOKUP(Table13[[#This Row],[Home Care Provider Name]],[1]!Table13[#Data],2,FALSE)</f>
        <v>Yes</v>
      </c>
      <c r="C180" s="13" t="str">
        <f>VLOOKUP(Table13[[#This Row],[Home Care Provider Name]],[1]!Table13[#Data],3,FALSE)</f>
        <v>Yes</v>
      </c>
      <c r="D180" s="13" t="str">
        <f>VLOOKUP(Table13[[#This Row],[Home Care Provider Name]],[1]!Table13[#Data],4,FALSE)</f>
        <v>Yes</v>
      </c>
      <c r="E180" s="13" t="str">
        <f>VLOOKUP(Table13[[#This Row],[Home Care Provider Name]],[1]!Table13[#Data],5,FALSE)</f>
        <v>Yes</v>
      </c>
      <c r="F180" s="13" t="s">
        <v>2</v>
      </c>
    </row>
    <row r="181" spans="1:6" x14ac:dyDescent="0.35">
      <c r="A181" s="23" t="s">
        <v>59</v>
      </c>
      <c r="B181" s="13" t="str">
        <f>VLOOKUP(Table13[[#This Row],[Home Care Provider Name]],[1]!Table13[#Data],2,FALSE)</f>
        <v>Yes</v>
      </c>
      <c r="C181" s="13" t="str">
        <f>VLOOKUP(Table13[[#This Row],[Home Care Provider Name]],[1]!Table13[#Data],3,FALSE)</f>
        <v>Yes</v>
      </c>
      <c r="D181" s="13" t="str">
        <f>VLOOKUP(Table13[[#This Row],[Home Care Provider Name]],[1]!Table13[#Data],4,FALSE)</f>
        <v>Yes</v>
      </c>
      <c r="E181" s="13" t="str">
        <f>VLOOKUP(Table13[[#This Row],[Home Care Provider Name]],[1]!Table13[#Data],5,FALSE)</f>
        <v>Yes</v>
      </c>
      <c r="F181" s="13" t="s">
        <v>2</v>
      </c>
    </row>
    <row r="182" spans="1:6" x14ac:dyDescent="0.35">
      <c r="A182" s="24" t="s">
        <v>120</v>
      </c>
      <c r="B182" s="13" t="str">
        <f>VLOOKUP(Table13[[#This Row],[Home Care Provider Name]],[1]!Table13[#Data],2,FALSE)</f>
        <v>Yes</v>
      </c>
      <c r="C182" s="13" t="str">
        <f>VLOOKUP(Table13[[#This Row],[Home Care Provider Name]],[1]!Table13[#Data],3,FALSE)</f>
        <v>Yes</v>
      </c>
      <c r="D182" s="13" t="str">
        <f>VLOOKUP(Table13[[#This Row],[Home Care Provider Name]],[1]!Table13[#Data],4,FALSE)</f>
        <v>Yes</v>
      </c>
      <c r="E182" s="13" t="str">
        <f>VLOOKUP(Table13[[#This Row],[Home Care Provider Name]],[1]!Table13[#Data],5,FALSE)</f>
        <v>Yes</v>
      </c>
      <c r="F182" s="13" t="s">
        <v>2</v>
      </c>
    </row>
    <row r="183" spans="1:6" x14ac:dyDescent="0.35">
      <c r="A183" s="23" t="s">
        <v>1092</v>
      </c>
      <c r="B183" s="13" t="str">
        <f>VLOOKUP(Table13[[#This Row],[Home Care Provider Name]],[1]!Table13[#Data],2,FALSE)</f>
        <v>Yes</v>
      </c>
      <c r="C183" s="13" t="str">
        <f>VLOOKUP(Table13[[#This Row],[Home Care Provider Name]],[1]!Table13[#Data],3,FALSE)</f>
        <v>Yes</v>
      </c>
      <c r="D183" s="13" t="str">
        <f>VLOOKUP(Table13[[#This Row],[Home Care Provider Name]],[1]!Table13[#Data],4,FALSE)</f>
        <v>Yes</v>
      </c>
      <c r="E183" s="13" t="str">
        <f>VLOOKUP(Table13[[#This Row],[Home Care Provider Name]],[1]!Table13[#Data],5,FALSE)</f>
        <v>Yes</v>
      </c>
      <c r="F183" s="13" t="s">
        <v>2</v>
      </c>
    </row>
    <row r="184" spans="1:6" x14ac:dyDescent="0.35">
      <c r="A184" s="24" t="s">
        <v>22</v>
      </c>
      <c r="B184" s="13" t="str">
        <f>VLOOKUP(Table13[[#This Row],[Home Care Provider Name]],[1]!Table13[#Data],2,FALSE)</f>
        <v>Yes</v>
      </c>
      <c r="C184" s="13" t="str">
        <f>VLOOKUP(Table13[[#This Row],[Home Care Provider Name]],[1]!Table13[#Data],3,FALSE)</f>
        <v>Yes</v>
      </c>
      <c r="D184" s="13" t="str">
        <f>VLOOKUP(Table13[[#This Row],[Home Care Provider Name]],[1]!Table13[#Data],4,FALSE)</f>
        <v>Yes</v>
      </c>
      <c r="E184" s="13" t="str">
        <f>VLOOKUP(Table13[[#This Row],[Home Care Provider Name]],[1]!Table13[#Data],5,FALSE)</f>
        <v>Yes</v>
      </c>
      <c r="F184" s="13" t="s">
        <v>2</v>
      </c>
    </row>
    <row r="185" spans="1:6" x14ac:dyDescent="0.35">
      <c r="A185" s="23" t="s">
        <v>525</v>
      </c>
      <c r="B185" s="13" t="str">
        <f>VLOOKUP(Table13[[#This Row],[Home Care Provider Name]],[1]!Table13[#Data],2,FALSE)</f>
        <v>Yes</v>
      </c>
      <c r="C185" s="13" t="str">
        <f>VLOOKUP(Table13[[#This Row],[Home Care Provider Name]],[1]!Table13[#Data],3,FALSE)</f>
        <v>Yes</v>
      </c>
      <c r="D185" s="13" t="str">
        <f>VLOOKUP(Table13[[#This Row],[Home Care Provider Name]],[1]!Table13[#Data],4,FALSE)</f>
        <v>Yes</v>
      </c>
      <c r="E185" s="13" t="str">
        <f>VLOOKUP(Table13[[#This Row],[Home Care Provider Name]],[1]!Table13[#Data],5,FALSE)</f>
        <v>Yes</v>
      </c>
      <c r="F185" s="13" t="s">
        <v>2</v>
      </c>
    </row>
    <row r="186" spans="1:6" x14ac:dyDescent="0.35">
      <c r="A186" s="24" t="s">
        <v>102</v>
      </c>
      <c r="B186" s="13" t="str">
        <f>VLOOKUP(Table13[[#This Row],[Home Care Provider Name]],[1]!Table13[#Data],2,FALSE)</f>
        <v>Yes</v>
      </c>
      <c r="C186" s="13" t="str">
        <f>VLOOKUP(Table13[[#This Row],[Home Care Provider Name]],[1]!Table13[#Data],3,FALSE)</f>
        <v>Yes</v>
      </c>
      <c r="D186" s="13" t="str">
        <f>VLOOKUP(Table13[[#This Row],[Home Care Provider Name]],[1]!Table13[#Data],4,FALSE)</f>
        <v>Yes</v>
      </c>
      <c r="E186" s="13" t="str">
        <f>VLOOKUP(Table13[[#This Row],[Home Care Provider Name]],[1]!Table13[#Data],5,FALSE)</f>
        <v>Yes</v>
      </c>
      <c r="F186" s="13" t="s">
        <v>2</v>
      </c>
    </row>
    <row r="187" spans="1:6" x14ac:dyDescent="0.35">
      <c r="A187" s="23" t="s">
        <v>178</v>
      </c>
      <c r="B187" s="13" t="str">
        <f>VLOOKUP(Table13[[#This Row],[Home Care Provider Name]],[1]!Table13[#Data],2,FALSE)</f>
        <v>Yes</v>
      </c>
      <c r="C187" s="13" t="str">
        <f>VLOOKUP(Table13[[#This Row],[Home Care Provider Name]],[1]!Table13[#Data],3,FALSE)</f>
        <v>Yes</v>
      </c>
      <c r="D187" s="13" t="str">
        <f>VLOOKUP(Table13[[#This Row],[Home Care Provider Name]],[1]!Table13[#Data],4,FALSE)</f>
        <v>Yes</v>
      </c>
      <c r="E187" s="13" t="str">
        <f>VLOOKUP(Table13[[#This Row],[Home Care Provider Name]],[1]!Table13[#Data],5,FALSE)</f>
        <v>Yes</v>
      </c>
      <c r="F187" s="13" t="s">
        <v>2</v>
      </c>
    </row>
    <row r="188" spans="1:6" x14ac:dyDescent="0.35">
      <c r="A188" s="24" t="s">
        <v>1075</v>
      </c>
      <c r="B188" s="13" t="str">
        <f>VLOOKUP(Table13[[#This Row],[Home Care Provider Name]],[1]!Table13[#Data],2,FALSE)</f>
        <v>Yes</v>
      </c>
      <c r="C188" s="13" t="str">
        <f>VLOOKUP(Table13[[#This Row],[Home Care Provider Name]],[1]!Table13[#Data],3,FALSE)</f>
        <v>Yes</v>
      </c>
      <c r="D188" s="13" t="str">
        <f>VLOOKUP(Table13[[#This Row],[Home Care Provider Name]],[1]!Table13[#Data],4,FALSE)</f>
        <v>Yes</v>
      </c>
      <c r="E188" s="13" t="str">
        <f>VLOOKUP(Table13[[#This Row],[Home Care Provider Name]],[1]!Table13[#Data],5,FALSE)</f>
        <v>Yes</v>
      </c>
      <c r="F188" s="13" t="s">
        <v>2</v>
      </c>
    </row>
    <row r="189" spans="1:6" x14ac:dyDescent="0.35">
      <c r="A189" s="23" t="s">
        <v>140</v>
      </c>
      <c r="B189" s="13" t="str">
        <f>VLOOKUP(Table13[[#This Row],[Home Care Provider Name]],[1]!Table13[#Data],2,FALSE)</f>
        <v>Yes</v>
      </c>
      <c r="C189" s="13" t="str">
        <f>VLOOKUP(Table13[[#This Row],[Home Care Provider Name]],[1]!Table13[#Data],3,FALSE)</f>
        <v>Yes</v>
      </c>
      <c r="D189" s="13" t="str">
        <f>VLOOKUP(Table13[[#This Row],[Home Care Provider Name]],[1]!Table13[#Data],4,FALSE)</f>
        <v>Yes</v>
      </c>
      <c r="E189" s="13" t="str">
        <f>VLOOKUP(Table13[[#This Row],[Home Care Provider Name]],[1]!Table13[#Data],5,FALSE)</f>
        <v>Yes</v>
      </c>
      <c r="F189" s="13" t="s">
        <v>2</v>
      </c>
    </row>
    <row r="190" spans="1:6" x14ac:dyDescent="0.35">
      <c r="A190" s="24" t="s">
        <v>315</v>
      </c>
      <c r="B190" s="13" t="str">
        <f>VLOOKUP(Table13[[#This Row],[Home Care Provider Name]],[1]!Table13[#Data],2,FALSE)</f>
        <v>Yes</v>
      </c>
      <c r="C190" s="13" t="str">
        <f>VLOOKUP(Table13[[#This Row],[Home Care Provider Name]],[1]!Table13[#Data],3,FALSE)</f>
        <v>Yes</v>
      </c>
      <c r="D190" s="13" t="str">
        <f>VLOOKUP(Table13[[#This Row],[Home Care Provider Name]],[1]!Table13[#Data],4,FALSE)</f>
        <v>Yes</v>
      </c>
      <c r="E190" s="13" t="str">
        <f>VLOOKUP(Table13[[#This Row],[Home Care Provider Name]],[1]!Table13[#Data],5,FALSE)</f>
        <v>Yes</v>
      </c>
      <c r="F190" s="13" t="s">
        <v>2</v>
      </c>
    </row>
    <row r="191" spans="1:6" x14ac:dyDescent="0.35">
      <c r="A191" s="23" t="s">
        <v>1216</v>
      </c>
      <c r="B191" s="13" t="s">
        <v>1254</v>
      </c>
      <c r="C191" s="13" t="s">
        <v>1254</v>
      </c>
      <c r="D191" s="13" t="s">
        <v>1254</v>
      </c>
      <c r="E191" s="13" t="s">
        <v>1254</v>
      </c>
      <c r="F191" s="13" t="s">
        <v>2</v>
      </c>
    </row>
    <row r="192" spans="1:6" x14ac:dyDescent="0.35">
      <c r="A192" s="24" t="s">
        <v>309</v>
      </c>
      <c r="B192" s="13" t="str">
        <f>VLOOKUP(Table13[[#This Row],[Home Care Provider Name]],[1]!Table13[#Data],2,FALSE)</f>
        <v>Yes</v>
      </c>
      <c r="C192" s="13" t="str">
        <f>VLOOKUP(Table13[[#This Row],[Home Care Provider Name]],[1]!Table13[#Data],3,FALSE)</f>
        <v>Yes</v>
      </c>
      <c r="D192" s="13" t="str">
        <f>VLOOKUP(Table13[[#This Row],[Home Care Provider Name]],[1]!Table13[#Data],4,FALSE)</f>
        <v>Yes</v>
      </c>
      <c r="E192" s="13" t="str">
        <f>VLOOKUP(Table13[[#This Row],[Home Care Provider Name]],[1]!Table13[#Data],5,FALSE)</f>
        <v>Yes</v>
      </c>
      <c r="F192" s="13" t="s">
        <v>2</v>
      </c>
    </row>
    <row r="193" spans="1:6" x14ac:dyDescent="0.35">
      <c r="A193" s="23" t="s">
        <v>552</v>
      </c>
      <c r="B193" s="13" t="str">
        <f>VLOOKUP(Table13[[#This Row],[Home Care Provider Name]],[1]!Table13[#Data],2,FALSE)</f>
        <v>No</v>
      </c>
      <c r="C193" s="13" t="str">
        <f>VLOOKUP(Table13[[#This Row],[Home Care Provider Name]],[1]!Table13[#Data],3,FALSE)</f>
        <v>Yes</v>
      </c>
      <c r="D193" s="13" t="str">
        <f>VLOOKUP(Table13[[#This Row],[Home Care Provider Name]],[1]!Table13[#Data],4,FALSE)</f>
        <v>Yes</v>
      </c>
      <c r="E193" s="13" t="str">
        <f>VLOOKUP(Table13[[#This Row],[Home Care Provider Name]],[1]!Table13[#Data],5,FALSE)</f>
        <v>Yes</v>
      </c>
      <c r="F193" s="13" t="s">
        <v>2</v>
      </c>
    </row>
    <row r="194" spans="1:6" x14ac:dyDescent="0.35">
      <c r="A194" s="24" t="s">
        <v>567</v>
      </c>
      <c r="B194" s="13" t="str">
        <f>VLOOKUP(Table13[[#This Row],[Home Care Provider Name]],[1]!Table13[#Data],2,FALSE)</f>
        <v>Yes</v>
      </c>
      <c r="C194" s="13" t="str">
        <f>VLOOKUP(Table13[[#This Row],[Home Care Provider Name]],[1]!Table13[#Data],3,FALSE)</f>
        <v>Yes</v>
      </c>
      <c r="D194" s="13" t="str">
        <f>VLOOKUP(Table13[[#This Row],[Home Care Provider Name]],[1]!Table13[#Data],4,FALSE)</f>
        <v>Yes</v>
      </c>
      <c r="E194" s="13" t="str">
        <f>VLOOKUP(Table13[[#This Row],[Home Care Provider Name]],[1]!Table13[#Data],5,FALSE)</f>
        <v>Yes</v>
      </c>
      <c r="F194" s="13" t="s">
        <v>2</v>
      </c>
    </row>
    <row r="195" spans="1:6" ht="29" x14ac:dyDescent="0.35">
      <c r="A195" s="23" t="s">
        <v>537</v>
      </c>
      <c r="B195" s="13" t="str">
        <f>VLOOKUP(Table13[[#This Row],[Home Care Provider Name]],[1]!Table13[#Data],2,FALSE)</f>
        <v>Yes</v>
      </c>
      <c r="C195" s="13" t="str">
        <f>VLOOKUP(Table13[[#This Row],[Home Care Provider Name]],[1]!Table13[#Data],3,FALSE)</f>
        <v>Yes</v>
      </c>
      <c r="D195" s="13" t="str">
        <f>VLOOKUP(Table13[[#This Row],[Home Care Provider Name]],[1]!Table13[#Data],4,FALSE)</f>
        <v>Yes</v>
      </c>
      <c r="E195" s="13" t="str">
        <f>VLOOKUP(Table13[[#This Row],[Home Care Provider Name]],[1]!Table13[#Data],5,FALSE)</f>
        <v>Yes</v>
      </c>
      <c r="F195" s="13" t="s">
        <v>2</v>
      </c>
    </row>
    <row r="196" spans="1:6" x14ac:dyDescent="0.35">
      <c r="A196" s="24" t="s">
        <v>1106</v>
      </c>
      <c r="B196" s="13" t="str">
        <f>VLOOKUP(Table13[[#This Row],[Home Care Provider Name]],[1]!Table13[#Data],2,FALSE)</f>
        <v>Yes</v>
      </c>
      <c r="C196" s="13" t="str">
        <f>VLOOKUP(Table13[[#This Row],[Home Care Provider Name]],[1]!Table13[#Data],3,FALSE)</f>
        <v>Yes</v>
      </c>
      <c r="D196" s="13" t="str">
        <f>VLOOKUP(Table13[[#This Row],[Home Care Provider Name]],[1]!Table13[#Data],4,FALSE)</f>
        <v>Yes</v>
      </c>
      <c r="E196" s="13" t="s">
        <v>1254</v>
      </c>
      <c r="F196" s="13" t="s">
        <v>2</v>
      </c>
    </row>
    <row r="197" spans="1:6" x14ac:dyDescent="0.35">
      <c r="A197" s="23" t="s">
        <v>588</v>
      </c>
      <c r="B197" s="13" t="str">
        <f>VLOOKUP(Table13[[#This Row],[Home Care Provider Name]],[1]!Table13[#Data],2,FALSE)</f>
        <v>Yes</v>
      </c>
      <c r="C197" s="13" t="str">
        <f>VLOOKUP(Table13[[#This Row],[Home Care Provider Name]],[1]!Table13[#Data],3,FALSE)</f>
        <v>Yes</v>
      </c>
      <c r="D197" s="13" t="str">
        <f>VLOOKUP(Table13[[#This Row],[Home Care Provider Name]],[1]!Table13[#Data],4,FALSE)</f>
        <v>Yes</v>
      </c>
      <c r="E197" s="13" t="str">
        <f>VLOOKUP(Table13[[#This Row],[Home Care Provider Name]],[1]!Table13[#Data],5,FALSE)</f>
        <v>Yes</v>
      </c>
      <c r="F197" s="13" t="s">
        <v>2</v>
      </c>
    </row>
    <row r="198" spans="1:6" x14ac:dyDescent="0.35">
      <c r="A198" s="24" t="s">
        <v>344</v>
      </c>
      <c r="B198" s="13" t="str">
        <f>VLOOKUP(Table13[[#This Row],[Home Care Provider Name]],[1]!Table13[#Data],2,FALSE)</f>
        <v>Yes</v>
      </c>
      <c r="C198" s="13" t="str">
        <f>VLOOKUP(Table13[[#This Row],[Home Care Provider Name]],[1]!Table13[#Data],3,FALSE)</f>
        <v>Yes</v>
      </c>
      <c r="D198" s="13" t="str">
        <f>VLOOKUP(Table13[[#This Row],[Home Care Provider Name]],[1]!Table13[#Data],4,FALSE)</f>
        <v>Yes</v>
      </c>
      <c r="E198" s="13" t="str">
        <f>VLOOKUP(Table13[[#This Row],[Home Care Provider Name]],[1]!Table13[#Data],5,FALSE)</f>
        <v>Yes</v>
      </c>
      <c r="F198" s="13" t="s">
        <v>2</v>
      </c>
    </row>
    <row r="199" spans="1:6" x14ac:dyDescent="0.35">
      <c r="A199" s="23" t="s">
        <v>1086</v>
      </c>
      <c r="B199" s="13" t="str">
        <f>VLOOKUP(Table13[[#This Row],[Home Care Provider Name]],[1]!Table13[#Data],2,FALSE)</f>
        <v>Yes</v>
      </c>
      <c r="C199" s="13" t="str">
        <f>VLOOKUP(Table13[[#This Row],[Home Care Provider Name]],[1]!Table13[#Data],3,FALSE)</f>
        <v>Yes</v>
      </c>
      <c r="D199" s="13" t="str">
        <f>VLOOKUP(Table13[[#This Row],[Home Care Provider Name]],[1]!Table13[#Data],4,FALSE)</f>
        <v>Yes</v>
      </c>
      <c r="E199" s="13" t="str">
        <f>VLOOKUP(Table13[[#This Row],[Home Care Provider Name]],[1]!Table13[#Data],5,FALSE)</f>
        <v>Yes</v>
      </c>
      <c r="F199" s="13" t="s">
        <v>2</v>
      </c>
    </row>
    <row r="200" spans="1:6" x14ac:dyDescent="0.35">
      <c r="A200" s="24" t="s">
        <v>317</v>
      </c>
      <c r="B200" s="13" t="str">
        <f>VLOOKUP(Table13[[#This Row],[Home Care Provider Name]],[1]!Table13[#Data],2,FALSE)</f>
        <v>Yes</v>
      </c>
      <c r="C200" s="13" t="str">
        <f>VLOOKUP(Table13[[#This Row],[Home Care Provider Name]],[1]!Table13[#Data],3,FALSE)</f>
        <v>Yes</v>
      </c>
      <c r="D200" s="13" t="str">
        <f>VLOOKUP(Table13[[#This Row],[Home Care Provider Name]],[1]!Table13[#Data],4,FALSE)</f>
        <v>Yes</v>
      </c>
      <c r="E200" s="13" t="str">
        <f>VLOOKUP(Table13[[#This Row],[Home Care Provider Name]],[1]!Table13[#Data],5,FALSE)</f>
        <v>Yes</v>
      </c>
      <c r="F200" s="13" t="s">
        <v>2</v>
      </c>
    </row>
    <row r="201" spans="1:6" x14ac:dyDescent="0.35">
      <c r="A201" s="23" t="s">
        <v>86</v>
      </c>
      <c r="B201" s="13" t="str">
        <f>VLOOKUP(Table13[[#This Row],[Home Care Provider Name]],[1]!Table13[#Data],2,FALSE)</f>
        <v>Yes</v>
      </c>
      <c r="C201" s="13" t="str">
        <f>VLOOKUP(Table13[[#This Row],[Home Care Provider Name]],[1]!Table13[#Data],3,FALSE)</f>
        <v>Yes</v>
      </c>
      <c r="D201" s="13" t="str">
        <f>VLOOKUP(Table13[[#This Row],[Home Care Provider Name]],[1]!Table13[#Data],4,FALSE)</f>
        <v>Yes</v>
      </c>
      <c r="E201" s="13" t="str">
        <f>VLOOKUP(Table13[[#This Row],[Home Care Provider Name]],[1]!Table13[#Data],5,FALSE)</f>
        <v>Yes</v>
      </c>
      <c r="F201" s="13" t="s">
        <v>2</v>
      </c>
    </row>
    <row r="202" spans="1:6" x14ac:dyDescent="0.35">
      <c r="A202" s="24" t="s">
        <v>343</v>
      </c>
      <c r="B202" s="13" t="str">
        <f>VLOOKUP(Table13[[#This Row],[Home Care Provider Name]],[1]!Table13[#Data],2,FALSE)</f>
        <v>Yes</v>
      </c>
      <c r="C202" s="13" t="str">
        <f>VLOOKUP(Table13[[#This Row],[Home Care Provider Name]],[1]!Table13[#Data],3,FALSE)</f>
        <v>Yes</v>
      </c>
      <c r="D202" s="13" t="str">
        <f>VLOOKUP(Table13[[#This Row],[Home Care Provider Name]],[1]!Table13[#Data],4,FALSE)</f>
        <v>Yes</v>
      </c>
      <c r="E202" s="13" t="str">
        <f>VLOOKUP(Table13[[#This Row],[Home Care Provider Name]],[1]!Table13[#Data],5,FALSE)</f>
        <v>Yes</v>
      </c>
      <c r="F202" s="13" t="s">
        <v>2</v>
      </c>
    </row>
    <row r="203" spans="1:6" x14ac:dyDescent="0.35">
      <c r="A203" s="23" t="s">
        <v>272</v>
      </c>
      <c r="B203" s="13" t="str">
        <f>VLOOKUP(Table13[[#This Row],[Home Care Provider Name]],[1]!Table13[#Data],2,FALSE)</f>
        <v>Yes</v>
      </c>
      <c r="C203" s="13" t="str">
        <f>VLOOKUP(Table13[[#This Row],[Home Care Provider Name]],[1]!Table13[#Data],3,FALSE)</f>
        <v>Yes</v>
      </c>
      <c r="D203" s="13" t="str">
        <f>VLOOKUP(Table13[[#This Row],[Home Care Provider Name]],[1]!Table13[#Data],4,FALSE)</f>
        <v>Yes</v>
      </c>
      <c r="E203" s="13" t="str">
        <f>VLOOKUP(Table13[[#This Row],[Home Care Provider Name]],[1]!Table13[#Data],5,FALSE)</f>
        <v>Yes</v>
      </c>
      <c r="F203" s="13" t="s">
        <v>2</v>
      </c>
    </row>
    <row r="204" spans="1:6" x14ac:dyDescent="0.35">
      <c r="A204" s="24" t="s">
        <v>580</v>
      </c>
      <c r="B204" s="13" t="str">
        <f>VLOOKUP(Table13[[#This Row],[Home Care Provider Name]],[1]!Table13[#Data],2,FALSE)</f>
        <v>Yes</v>
      </c>
      <c r="C204" s="13" t="str">
        <f>VLOOKUP(Table13[[#This Row],[Home Care Provider Name]],[1]!Table13[#Data],3,FALSE)</f>
        <v>Yes</v>
      </c>
      <c r="D204" s="13" t="str">
        <f>VLOOKUP(Table13[[#This Row],[Home Care Provider Name]],[1]!Table13[#Data],4,FALSE)</f>
        <v>Yes</v>
      </c>
      <c r="E204" s="13" t="str">
        <f>VLOOKUP(Table13[[#This Row],[Home Care Provider Name]],[1]!Table13[#Data],5,FALSE)</f>
        <v>Yes</v>
      </c>
      <c r="F204" s="13" t="s">
        <v>2</v>
      </c>
    </row>
    <row r="205" spans="1:6" x14ac:dyDescent="0.35">
      <c r="A205" s="23" t="s">
        <v>355</v>
      </c>
      <c r="B205" s="13" t="str">
        <f>VLOOKUP(Table13[[#This Row],[Home Care Provider Name]],[1]!Table13[#Data],2,FALSE)</f>
        <v>Yes</v>
      </c>
      <c r="C205" s="13" t="str">
        <f>VLOOKUP(Table13[[#This Row],[Home Care Provider Name]],[1]!Table13[#Data],3,FALSE)</f>
        <v>Yes</v>
      </c>
      <c r="D205" s="13" t="str">
        <f>VLOOKUP(Table13[[#This Row],[Home Care Provider Name]],[1]!Table13[#Data],4,FALSE)</f>
        <v>Yes</v>
      </c>
      <c r="E205" s="13" t="str">
        <f>VLOOKUP(Table13[[#This Row],[Home Care Provider Name]],[1]!Table13[#Data],5,FALSE)</f>
        <v>Yes</v>
      </c>
      <c r="F205" s="13" t="s">
        <v>2</v>
      </c>
    </row>
    <row r="206" spans="1:6" x14ac:dyDescent="0.35">
      <c r="A206" s="24" t="s">
        <v>1095</v>
      </c>
      <c r="B206" s="13" t="str">
        <f>VLOOKUP(Table13[[#This Row],[Home Care Provider Name]],[1]!Table13[#Data],2,FALSE)</f>
        <v>Yes</v>
      </c>
      <c r="C206" s="13" t="str">
        <f>VLOOKUP(Table13[[#This Row],[Home Care Provider Name]],[1]!Table13[#Data],3,FALSE)</f>
        <v>Yes</v>
      </c>
      <c r="D206" s="13" t="str">
        <f>VLOOKUP(Table13[[#This Row],[Home Care Provider Name]],[1]!Table13[#Data],4,FALSE)</f>
        <v>Yes</v>
      </c>
      <c r="E206" s="13" t="str">
        <f>VLOOKUP(Table13[[#This Row],[Home Care Provider Name]],[1]!Table13[#Data],5,FALSE)</f>
        <v>Yes</v>
      </c>
      <c r="F206" s="13" t="s">
        <v>2</v>
      </c>
    </row>
    <row r="207" spans="1:6" x14ac:dyDescent="0.35">
      <c r="A207" s="23" t="s">
        <v>531</v>
      </c>
      <c r="B207" s="13" t="str">
        <f>VLOOKUP(Table13[[#This Row],[Home Care Provider Name]],[1]!Table13[#Data],2,FALSE)</f>
        <v>Yes</v>
      </c>
      <c r="C207" s="13" t="str">
        <f>VLOOKUP(Table13[[#This Row],[Home Care Provider Name]],[1]!Table13[#Data],3,FALSE)</f>
        <v>Yes</v>
      </c>
      <c r="D207" s="13" t="str">
        <f>VLOOKUP(Table13[[#This Row],[Home Care Provider Name]],[1]!Table13[#Data],4,FALSE)</f>
        <v>Yes</v>
      </c>
      <c r="E207" s="13" t="str">
        <f>VLOOKUP(Table13[[#This Row],[Home Care Provider Name]],[1]!Table13[#Data],5,FALSE)</f>
        <v>Yes</v>
      </c>
      <c r="F207" s="13" t="s">
        <v>2</v>
      </c>
    </row>
    <row r="208" spans="1:6" x14ac:dyDescent="0.35">
      <c r="A208" s="24" t="s">
        <v>73</v>
      </c>
      <c r="B208" s="13" t="str">
        <f>VLOOKUP(Table13[[#This Row],[Home Care Provider Name]],[1]!Table13[#Data],2,FALSE)</f>
        <v>Yes</v>
      </c>
      <c r="C208" s="13" t="str">
        <f>VLOOKUP(Table13[[#This Row],[Home Care Provider Name]],[1]!Table13[#Data],3,FALSE)</f>
        <v>Yes</v>
      </c>
      <c r="D208" s="13" t="str">
        <f>VLOOKUP(Table13[[#This Row],[Home Care Provider Name]],[1]!Table13[#Data],4,FALSE)</f>
        <v>Yes</v>
      </c>
      <c r="E208" s="13" t="str">
        <f>VLOOKUP(Table13[[#This Row],[Home Care Provider Name]],[1]!Table13[#Data],5,FALSE)</f>
        <v>Yes</v>
      </c>
      <c r="F208" s="13" t="s">
        <v>2</v>
      </c>
    </row>
    <row r="209" spans="1:6" x14ac:dyDescent="0.35">
      <c r="A209" s="23" t="s">
        <v>294</v>
      </c>
      <c r="B209" s="13" t="str">
        <f>VLOOKUP(Table13[[#This Row],[Home Care Provider Name]],[1]!Table13[#Data],2,FALSE)</f>
        <v>Yes</v>
      </c>
      <c r="C209" s="13" t="str">
        <f>VLOOKUP(Table13[[#This Row],[Home Care Provider Name]],[1]!Table13[#Data],3,FALSE)</f>
        <v>Yes</v>
      </c>
      <c r="D209" s="13" t="str">
        <f>VLOOKUP(Table13[[#This Row],[Home Care Provider Name]],[1]!Table13[#Data],4,FALSE)</f>
        <v>Yes</v>
      </c>
      <c r="E209" s="13" t="str">
        <f>VLOOKUP(Table13[[#This Row],[Home Care Provider Name]],[1]!Table13[#Data],5,FALSE)</f>
        <v>Yes</v>
      </c>
      <c r="F209" s="13" t="s">
        <v>2</v>
      </c>
    </row>
    <row r="210" spans="1:6" x14ac:dyDescent="0.35">
      <c r="A210" s="24" t="s">
        <v>600</v>
      </c>
      <c r="B210" s="13" t="str">
        <f>VLOOKUP(Table13[[#This Row],[Home Care Provider Name]],[1]!Table13[#Data],2,FALSE)</f>
        <v>Yes</v>
      </c>
      <c r="C210" s="13" t="str">
        <f>VLOOKUP(Table13[[#This Row],[Home Care Provider Name]],[1]!Table13[#Data],3,FALSE)</f>
        <v>Yes</v>
      </c>
      <c r="D210" s="13" t="str">
        <f>VLOOKUP(Table13[[#This Row],[Home Care Provider Name]],[1]!Table13[#Data],4,FALSE)</f>
        <v>Yes</v>
      </c>
      <c r="E210" s="13" t="str">
        <f>VLOOKUP(Table13[[#This Row],[Home Care Provider Name]],[1]!Table13[#Data],5,FALSE)</f>
        <v>Yes</v>
      </c>
      <c r="F210" s="13" t="s">
        <v>2</v>
      </c>
    </row>
    <row r="211" spans="1:6" x14ac:dyDescent="0.35">
      <c r="A211" s="23" t="s">
        <v>1139</v>
      </c>
      <c r="B211" s="13" t="str">
        <f>VLOOKUP(Table13[[#This Row],[Home Care Provider Name]],[1]!Table13[#Data],2,FALSE)</f>
        <v>Yes</v>
      </c>
      <c r="C211" s="13" t="str">
        <f>VLOOKUP(Table13[[#This Row],[Home Care Provider Name]],[1]!Table13[#Data],3,FALSE)</f>
        <v>Yes</v>
      </c>
      <c r="D211" s="13" t="str">
        <f>VLOOKUP(Table13[[#This Row],[Home Care Provider Name]],[1]!Table13[#Data],4,FALSE)</f>
        <v>Yes</v>
      </c>
      <c r="E211" s="13" t="str">
        <f>VLOOKUP(Table13[[#This Row],[Home Care Provider Name]],[1]!Table13[#Data],5,FALSE)</f>
        <v>Yes</v>
      </c>
      <c r="F211" s="13" t="s">
        <v>2</v>
      </c>
    </row>
    <row r="212" spans="1:6" x14ac:dyDescent="0.35">
      <c r="A212" s="24" t="s">
        <v>446</v>
      </c>
      <c r="B212" s="13" t="str">
        <f>VLOOKUP(Table13[[#This Row],[Home Care Provider Name]],[1]!Table13[#Data],2,FALSE)</f>
        <v>Yes</v>
      </c>
      <c r="C212" s="13" t="str">
        <f>VLOOKUP(Table13[[#This Row],[Home Care Provider Name]],[1]!Table13[#Data],3,FALSE)</f>
        <v>Yes</v>
      </c>
      <c r="D212" s="13" t="str">
        <f>VLOOKUP(Table13[[#This Row],[Home Care Provider Name]],[1]!Table13[#Data],4,FALSE)</f>
        <v>Yes</v>
      </c>
      <c r="E212" s="13" t="str">
        <f>VLOOKUP(Table13[[#This Row],[Home Care Provider Name]],[1]!Table13[#Data],5,FALSE)</f>
        <v>Yes</v>
      </c>
      <c r="F212" s="13" t="s">
        <v>2</v>
      </c>
    </row>
    <row r="213" spans="1:6" x14ac:dyDescent="0.35">
      <c r="A213" s="23" t="s">
        <v>623</v>
      </c>
      <c r="B213" s="13" t="str">
        <f>VLOOKUP(Table13[[#This Row],[Home Care Provider Name]],[1]!Table13[#Data],2,FALSE)</f>
        <v>Yes</v>
      </c>
      <c r="C213" s="13" t="str">
        <f>VLOOKUP(Table13[[#This Row],[Home Care Provider Name]],[1]!Table13[#Data],3,FALSE)</f>
        <v>Yes</v>
      </c>
      <c r="D213" s="13" t="str">
        <f>VLOOKUP(Table13[[#This Row],[Home Care Provider Name]],[1]!Table13[#Data],4,FALSE)</f>
        <v>Yes</v>
      </c>
      <c r="E213" s="13" t="str">
        <f>VLOOKUP(Table13[[#This Row],[Home Care Provider Name]],[1]!Table13[#Data],5,FALSE)</f>
        <v>Yes</v>
      </c>
      <c r="F213" s="13" t="s">
        <v>2</v>
      </c>
    </row>
    <row r="214" spans="1:6" x14ac:dyDescent="0.35">
      <c r="A214" s="24" t="s">
        <v>97</v>
      </c>
      <c r="B214" s="13" t="str">
        <f>VLOOKUP(Table13[[#This Row],[Home Care Provider Name]],[1]!Table13[#Data],2,FALSE)</f>
        <v>Yes</v>
      </c>
      <c r="C214" s="13" t="str">
        <f>VLOOKUP(Table13[[#This Row],[Home Care Provider Name]],[1]!Table13[#Data],3,FALSE)</f>
        <v>Yes</v>
      </c>
      <c r="D214" s="13" t="str">
        <f>VLOOKUP(Table13[[#This Row],[Home Care Provider Name]],[1]!Table13[#Data],4,FALSE)</f>
        <v>Yes</v>
      </c>
      <c r="E214" s="13" t="str">
        <f>VLOOKUP(Table13[[#This Row],[Home Care Provider Name]],[1]!Table13[#Data],5,FALSE)</f>
        <v>Yes</v>
      </c>
      <c r="F214" s="13" t="s">
        <v>2</v>
      </c>
    </row>
    <row r="215" spans="1:6" x14ac:dyDescent="0.35">
      <c r="A215" s="23" t="s">
        <v>252</v>
      </c>
      <c r="B215" s="13" t="str">
        <f>VLOOKUP(Table13[[#This Row],[Home Care Provider Name]],[1]!Table13[#Data],2,FALSE)</f>
        <v>Yes</v>
      </c>
      <c r="C215" s="13" t="str">
        <f>VLOOKUP(Table13[[#This Row],[Home Care Provider Name]],[1]!Table13[#Data],3,FALSE)</f>
        <v>Yes</v>
      </c>
      <c r="D215" s="13" t="str">
        <f>VLOOKUP(Table13[[#This Row],[Home Care Provider Name]],[1]!Table13[#Data],4,FALSE)</f>
        <v>Yes</v>
      </c>
      <c r="E215" s="13" t="str">
        <f>VLOOKUP(Table13[[#This Row],[Home Care Provider Name]],[1]!Table13[#Data],5,FALSE)</f>
        <v>Yes</v>
      </c>
      <c r="F215" s="13" t="s">
        <v>2</v>
      </c>
    </row>
    <row r="216" spans="1:6" x14ac:dyDescent="0.35">
      <c r="A216" s="24" t="s">
        <v>408</v>
      </c>
      <c r="B216" s="13" t="str">
        <f>VLOOKUP(Table13[[#This Row],[Home Care Provider Name]],[1]!Table13[#Data],2,FALSE)</f>
        <v>Yes</v>
      </c>
      <c r="C216" s="13" t="str">
        <f>VLOOKUP(Table13[[#This Row],[Home Care Provider Name]],[1]!Table13[#Data],3,FALSE)</f>
        <v>Yes</v>
      </c>
      <c r="D216" s="13" t="str">
        <f>VLOOKUP(Table13[[#This Row],[Home Care Provider Name]],[1]!Table13[#Data],4,FALSE)</f>
        <v>Yes</v>
      </c>
      <c r="E216" s="13" t="str">
        <f>VLOOKUP(Table13[[#This Row],[Home Care Provider Name]],[1]!Table13[#Data],5,FALSE)</f>
        <v>Yes</v>
      </c>
      <c r="F216" s="13" t="s">
        <v>2</v>
      </c>
    </row>
    <row r="217" spans="1:6" x14ac:dyDescent="0.35">
      <c r="A217" s="23" t="s">
        <v>139</v>
      </c>
      <c r="B217" s="13" t="str">
        <f>VLOOKUP(Table13[[#This Row],[Home Care Provider Name]],[1]!Table13[#Data],2,FALSE)</f>
        <v>Yes</v>
      </c>
      <c r="C217" s="13" t="str">
        <f>VLOOKUP(Table13[[#This Row],[Home Care Provider Name]],[1]!Table13[#Data],3,FALSE)</f>
        <v>Yes</v>
      </c>
      <c r="D217" s="13" t="str">
        <f>VLOOKUP(Table13[[#This Row],[Home Care Provider Name]],[1]!Table13[#Data],4,FALSE)</f>
        <v>Yes</v>
      </c>
      <c r="E217" s="13" t="str">
        <f>VLOOKUP(Table13[[#This Row],[Home Care Provider Name]],[1]!Table13[#Data],5,FALSE)</f>
        <v>Yes</v>
      </c>
      <c r="F217" s="13" t="s">
        <v>2</v>
      </c>
    </row>
    <row r="218" spans="1:6" x14ac:dyDescent="0.35">
      <c r="A218" s="24" t="s">
        <v>253</v>
      </c>
      <c r="B218" s="13" t="str">
        <f>VLOOKUP(Table13[[#This Row],[Home Care Provider Name]],[1]!Table13[#Data],2,FALSE)</f>
        <v>Yes</v>
      </c>
      <c r="C218" s="13" t="str">
        <f>VLOOKUP(Table13[[#This Row],[Home Care Provider Name]],[1]!Table13[#Data],3,FALSE)</f>
        <v>Yes</v>
      </c>
      <c r="D218" s="13" t="str">
        <f>VLOOKUP(Table13[[#This Row],[Home Care Provider Name]],[1]!Table13[#Data],4,FALSE)</f>
        <v>Yes</v>
      </c>
      <c r="E218" s="13" t="str">
        <f>VLOOKUP(Table13[[#This Row],[Home Care Provider Name]],[1]!Table13[#Data],5,FALSE)</f>
        <v>Yes</v>
      </c>
      <c r="F218" s="13" t="s">
        <v>2</v>
      </c>
    </row>
    <row r="219" spans="1:6" x14ac:dyDescent="0.35">
      <c r="A219" s="23" t="s">
        <v>470</v>
      </c>
      <c r="B219" s="13" t="str">
        <f>VLOOKUP(Table13[[#This Row],[Home Care Provider Name]],[1]!Table13[#Data],2,FALSE)</f>
        <v>No</v>
      </c>
      <c r="C219" s="13" t="str">
        <f>VLOOKUP(Table13[[#This Row],[Home Care Provider Name]],[1]!Table13[#Data],3,FALSE)</f>
        <v>Yes</v>
      </c>
      <c r="D219" s="13" t="str">
        <f>VLOOKUP(Table13[[#This Row],[Home Care Provider Name]],[1]!Table13[#Data],4,FALSE)</f>
        <v>Yes</v>
      </c>
      <c r="E219" s="13" t="str">
        <f>VLOOKUP(Table13[[#This Row],[Home Care Provider Name]],[1]!Table13[#Data],5,FALSE)</f>
        <v>Yes</v>
      </c>
      <c r="F219" s="13" t="s">
        <v>2</v>
      </c>
    </row>
    <row r="220" spans="1:6" x14ac:dyDescent="0.35">
      <c r="A220" s="24" t="s">
        <v>41</v>
      </c>
      <c r="B220" s="13" t="str">
        <f>VLOOKUP(Table13[[#This Row],[Home Care Provider Name]],[1]!Table13[#Data],2,FALSE)</f>
        <v>Yes</v>
      </c>
      <c r="C220" s="13" t="str">
        <f>VLOOKUP(Table13[[#This Row],[Home Care Provider Name]],[1]!Table13[#Data],3,FALSE)</f>
        <v>Yes</v>
      </c>
      <c r="D220" s="13" t="str">
        <f>VLOOKUP(Table13[[#This Row],[Home Care Provider Name]],[1]!Table13[#Data],4,FALSE)</f>
        <v>Yes</v>
      </c>
      <c r="E220" s="13" t="str">
        <f>VLOOKUP(Table13[[#This Row],[Home Care Provider Name]],[1]!Table13[#Data],5,FALSE)</f>
        <v>Yes</v>
      </c>
      <c r="F220" s="13" t="s">
        <v>2</v>
      </c>
    </row>
    <row r="221" spans="1:6" x14ac:dyDescent="0.35">
      <c r="A221" s="23" t="s">
        <v>475</v>
      </c>
      <c r="B221" s="13" t="str">
        <f>VLOOKUP(Table13[[#This Row],[Home Care Provider Name]],[1]!Table13[#Data],2,FALSE)</f>
        <v>Yes</v>
      </c>
      <c r="C221" s="13" t="str">
        <f>VLOOKUP(Table13[[#This Row],[Home Care Provider Name]],[1]!Table13[#Data],3,FALSE)</f>
        <v>Yes</v>
      </c>
      <c r="D221" s="13" t="str">
        <f>VLOOKUP(Table13[[#This Row],[Home Care Provider Name]],[1]!Table13[#Data],4,FALSE)</f>
        <v>Yes</v>
      </c>
      <c r="E221" s="13" t="str">
        <f>VLOOKUP(Table13[[#This Row],[Home Care Provider Name]],[1]!Table13[#Data],5,FALSE)</f>
        <v>Yes</v>
      </c>
      <c r="F221" s="13" t="s">
        <v>2</v>
      </c>
    </row>
    <row r="222" spans="1:6" x14ac:dyDescent="0.35">
      <c r="A222" s="24" t="s">
        <v>1126</v>
      </c>
      <c r="B222" s="13" t="str">
        <f>VLOOKUP(Table13[[#This Row],[Home Care Provider Name]],[1]!Table13[#Data],2,FALSE)</f>
        <v>Yes</v>
      </c>
      <c r="C222" s="13" t="str">
        <f>VLOOKUP(Table13[[#This Row],[Home Care Provider Name]],[1]!Table13[#Data],3,FALSE)</f>
        <v>Yes</v>
      </c>
      <c r="D222" s="13" t="str">
        <f>VLOOKUP(Table13[[#This Row],[Home Care Provider Name]],[1]!Table13[#Data],4,FALSE)</f>
        <v>Yes</v>
      </c>
      <c r="E222" s="13" t="str">
        <f>VLOOKUP(Table13[[#This Row],[Home Care Provider Name]],[1]!Table13[#Data],5,FALSE)</f>
        <v>Yes</v>
      </c>
      <c r="F222" s="13" t="s">
        <v>2</v>
      </c>
    </row>
    <row r="223" spans="1:6" ht="29" x14ac:dyDescent="0.35">
      <c r="A223" s="23" t="s">
        <v>327</v>
      </c>
      <c r="B223" s="13" t="str">
        <f>VLOOKUP(Table13[[#This Row],[Home Care Provider Name]],[1]!Table13[#Data],2,FALSE)</f>
        <v>Yes</v>
      </c>
      <c r="C223" s="13" t="str">
        <f>VLOOKUP(Table13[[#This Row],[Home Care Provider Name]],[1]!Table13[#Data],3,FALSE)</f>
        <v>Yes</v>
      </c>
      <c r="D223" s="13" t="str">
        <f>VLOOKUP(Table13[[#This Row],[Home Care Provider Name]],[1]!Table13[#Data],4,FALSE)</f>
        <v>Yes</v>
      </c>
      <c r="E223" s="13" t="str">
        <f>VLOOKUP(Table13[[#This Row],[Home Care Provider Name]],[1]!Table13[#Data],5,FALSE)</f>
        <v>Yes</v>
      </c>
      <c r="F223" s="13" t="s">
        <v>2</v>
      </c>
    </row>
    <row r="224" spans="1:6" x14ac:dyDescent="0.35">
      <c r="A224" s="24" t="s">
        <v>615</v>
      </c>
      <c r="B224" s="13" t="str">
        <f>VLOOKUP(Table13[[#This Row],[Home Care Provider Name]],[1]!Table13[#Data],2,FALSE)</f>
        <v>Yes</v>
      </c>
      <c r="C224" s="13" t="str">
        <f>VLOOKUP(Table13[[#This Row],[Home Care Provider Name]],[1]!Table13[#Data],3,FALSE)</f>
        <v>Yes</v>
      </c>
      <c r="D224" s="13" t="str">
        <f>VLOOKUP(Table13[[#This Row],[Home Care Provider Name]],[1]!Table13[#Data],4,FALSE)</f>
        <v>Yes</v>
      </c>
      <c r="E224" s="13" t="str">
        <f>VLOOKUP(Table13[[#This Row],[Home Care Provider Name]],[1]!Table13[#Data],5,FALSE)</f>
        <v>Yes</v>
      </c>
      <c r="F224" s="13" t="s">
        <v>2</v>
      </c>
    </row>
    <row r="225" spans="1:6" x14ac:dyDescent="0.35">
      <c r="A225" s="23" t="s">
        <v>1255</v>
      </c>
      <c r="B225" s="13" t="s">
        <v>1254</v>
      </c>
      <c r="C225" s="13" t="s">
        <v>1254</v>
      </c>
      <c r="D225" s="13" t="s">
        <v>1254</v>
      </c>
      <c r="E225" s="13" t="s">
        <v>1254</v>
      </c>
      <c r="F225" s="13" t="s">
        <v>2</v>
      </c>
    </row>
    <row r="226" spans="1:6" ht="29" x14ac:dyDescent="0.35">
      <c r="A226" s="24" t="s">
        <v>10</v>
      </c>
      <c r="B226" s="13" t="str">
        <f>VLOOKUP(Table13[[#This Row],[Home Care Provider Name]],[1]!Table13[#Data],2,FALSE)</f>
        <v>Yes</v>
      </c>
      <c r="C226" s="13" t="str">
        <f>VLOOKUP(Table13[[#This Row],[Home Care Provider Name]],[1]!Table13[#Data],3,FALSE)</f>
        <v>Yes</v>
      </c>
      <c r="D226" s="13" t="str">
        <f>VLOOKUP(Table13[[#This Row],[Home Care Provider Name]],[1]!Table13[#Data],4,FALSE)</f>
        <v>Yes</v>
      </c>
      <c r="E226" s="13" t="str">
        <f>VLOOKUP(Table13[[#This Row],[Home Care Provider Name]],[1]!Table13[#Data],5,FALSE)</f>
        <v>Yes</v>
      </c>
      <c r="F226" s="13" t="s">
        <v>2</v>
      </c>
    </row>
    <row r="227" spans="1:6" x14ac:dyDescent="0.35">
      <c r="A227" s="23" t="s">
        <v>251</v>
      </c>
      <c r="B227" s="13" t="str">
        <f>VLOOKUP(Table13[[#This Row],[Home Care Provider Name]],[1]!Table13[#Data],2,FALSE)</f>
        <v>Yes</v>
      </c>
      <c r="C227" s="13" t="str">
        <f>VLOOKUP(Table13[[#This Row],[Home Care Provider Name]],[1]!Table13[#Data],3,FALSE)</f>
        <v>Yes</v>
      </c>
      <c r="D227" s="13" t="str">
        <f>VLOOKUP(Table13[[#This Row],[Home Care Provider Name]],[1]!Table13[#Data],4,FALSE)</f>
        <v>Yes</v>
      </c>
      <c r="E227" s="13" t="str">
        <f>VLOOKUP(Table13[[#This Row],[Home Care Provider Name]],[1]!Table13[#Data],5,FALSE)</f>
        <v>Yes</v>
      </c>
      <c r="F227" s="13" t="s">
        <v>2</v>
      </c>
    </row>
    <row r="228" spans="1:6" x14ac:dyDescent="0.35">
      <c r="A228" s="24" t="s">
        <v>144</v>
      </c>
      <c r="B228" s="13" t="str">
        <f>VLOOKUP(Table13[[#This Row],[Home Care Provider Name]],[1]!Table13[#Data],2,FALSE)</f>
        <v>Yes</v>
      </c>
      <c r="C228" s="13" t="str">
        <f>VLOOKUP(Table13[[#This Row],[Home Care Provider Name]],[1]!Table13[#Data],3,FALSE)</f>
        <v>Yes</v>
      </c>
      <c r="D228" s="13" t="str">
        <f>VLOOKUP(Table13[[#This Row],[Home Care Provider Name]],[1]!Table13[#Data],4,FALSE)</f>
        <v>Yes</v>
      </c>
      <c r="E228" s="13" t="str">
        <f>VLOOKUP(Table13[[#This Row],[Home Care Provider Name]],[1]!Table13[#Data],5,FALSE)</f>
        <v>Yes</v>
      </c>
      <c r="F228" s="13" t="s">
        <v>2</v>
      </c>
    </row>
    <row r="229" spans="1:6" x14ac:dyDescent="0.35">
      <c r="A229" s="23" t="s">
        <v>576</v>
      </c>
      <c r="B229" s="13" t="str">
        <f>VLOOKUP(Table13[[#This Row],[Home Care Provider Name]],[1]!Table13[#Data],2,FALSE)</f>
        <v>Yes</v>
      </c>
      <c r="C229" s="13" t="str">
        <f>VLOOKUP(Table13[[#This Row],[Home Care Provider Name]],[1]!Table13[#Data],3,FALSE)</f>
        <v>Yes</v>
      </c>
      <c r="D229" s="13" t="str">
        <f>VLOOKUP(Table13[[#This Row],[Home Care Provider Name]],[1]!Table13[#Data],4,FALSE)</f>
        <v>Yes</v>
      </c>
      <c r="E229" s="13" t="str">
        <f>VLOOKUP(Table13[[#This Row],[Home Care Provider Name]],[1]!Table13[#Data],5,FALSE)</f>
        <v>Yes</v>
      </c>
      <c r="F229" s="13" t="s">
        <v>2</v>
      </c>
    </row>
    <row r="230" spans="1:6" x14ac:dyDescent="0.35">
      <c r="A230" s="24" t="s">
        <v>93</v>
      </c>
      <c r="B230" s="13" t="str">
        <f>VLOOKUP(Table13[[#This Row],[Home Care Provider Name]],[1]!Table13[#Data],2,FALSE)</f>
        <v>Yes</v>
      </c>
      <c r="C230" s="13" t="str">
        <f>VLOOKUP(Table13[[#This Row],[Home Care Provider Name]],[1]!Table13[#Data],3,FALSE)</f>
        <v>Yes</v>
      </c>
      <c r="D230" s="13" t="str">
        <f>VLOOKUP(Table13[[#This Row],[Home Care Provider Name]],[1]!Table13[#Data],4,FALSE)</f>
        <v>Yes</v>
      </c>
      <c r="E230" s="13" t="str">
        <f>VLOOKUP(Table13[[#This Row],[Home Care Provider Name]],[1]!Table13[#Data],5,FALSE)</f>
        <v>Yes</v>
      </c>
      <c r="F230" s="13" t="s">
        <v>2</v>
      </c>
    </row>
    <row r="231" spans="1:6" x14ac:dyDescent="0.35">
      <c r="A231" s="23" t="s">
        <v>477</v>
      </c>
      <c r="B231" s="13" t="str">
        <f>VLOOKUP(Table13[[#This Row],[Home Care Provider Name]],[1]!Table13[#Data],2,FALSE)</f>
        <v>Yes</v>
      </c>
      <c r="C231" s="13" t="str">
        <f>VLOOKUP(Table13[[#This Row],[Home Care Provider Name]],[1]!Table13[#Data],3,FALSE)</f>
        <v>Yes</v>
      </c>
      <c r="D231" s="13" t="str">
        <f>VLOOKUP(Table13[[#This Row],[Home Care Provider Name]],[1]!Table13[#Data],4,FALSE)</f>
        <v>Yes</v>
      </c>
      <c r="E231" s="13" t="str">
        <f>VLOOKUP(Table13[[#This Row],[Home Care Provider Name]],[1]!Table13[#Data],5,FALSE)</f>
        <v>Yes</v>
      </c>
      <c r="F231" s="13" t="s">
        <v>2</v>
      </c>
    </row>
    <row r="232" spans="1:6" x14ac:dyDescent="0.35">
      <c r="A232" s="24" t="s">
        <v>341</v>
      </c>
      <c r="B232" s="13" t="str">
        <f>VLOOKUP(Table13[[#This Row],[Home Care Provider Name]],[1]!Table13[#Data],2,FALSE)</f>
        <v>Yes</v>
      </c>
      <c r="C232" s="13" t="str">
        <f>VLOOKUP(Table13[[#This Row],[Home Care Provider Name]],[1]!Table13[#Data],3,FALSE)</f>
        <v>Yes</v>
      </c>
      <c r="D232" s="13" t="str">
        <f>VLOOKUP(Table13[[#This Row],[Home Care Provider Name]],[1]!Table13[#Data],4,FALSE)</f>
        <v>Yes</v>
      </c>
      <c r="E232" s="13" t="str">
        <f>VLOOKUP(Table13[[#This Row],[Home Care Provider Name]],[1]!Table13[#Data],5,FALSE)</f>
        <v>Yes</v>
      </c>
      <c r="F232" s="13" t="s">
        <v>2</v>
      </c>
    </row>
    <row r="233" spans="1:6" x14ac:dyDescent="0.35">
      <c r="A233" s="23" t="s">
        <v>274</v>
      </c>
      <c r="B233" s="13" t="str">
        <f>VLOOKUP(Table13[[#This Row],[Home Care Provider Name]],[1]!Table13[#Data],2,FALSE)</f>
        <v>Yes</v>
      </c>
      <c r="C233" s="13" t="str">
        <f>VLOOKUP(Table13[[#This Row],[Home Care Provider Name]],[1]!Table13[#Data],3,FALSE)</f>
        <v>Yes</v>
      </c>
      <c r="D233" s="13" t="str">
        <f>VLOOKUP(Table13[[#This Row],[Home Care Provider Name]],[1]!Table13[#Data],4,FALSE)</f>
        <v>Yes</v>
      </c>
      <c r="E233" s="13" t="str">
        <f>VLOOKUP(Table13[[#This Row],[Home Care Provider Name]],[1]!Table13[#Data],5,FALSE)</f>
        <v>Yes</v>
      </c>
      <c r="F233" s="13" t="s">
        <v>2</v>
      </c>
    </row>
    <row r="234" spans="1:6" x14ac:dyDescent="0.35">
      <c r="A234" s="24" t="s">
        <v>369</v>
      </c>
      <c r="B234" s="13" t="str">
        <f>VLOOKUP(Table13[[#This Row],[Home Care Provider Name]],[1]!Table13[#Data],2,FALSE)</f>
        <v>Yes</v>
      </c>
      <c r="C234" s="13" t="str">
        <f>VLOOKUP(Table13[[#This Row],[Home Care Provider Name]],[1]!Table13[#Data],3,FALSE)</f>
        <v>Yes</v>
      </c>
      <c r="D234" s="13" t="str">
        <f>VLOOKUP(Table13[[#This Row],[Home Care Provider Name]],[1]!Table13[#Data],4,FALSE)</f>
        <v>Yes</v>
      </c>
      <c r="E234" s="13" t="str">
        <f>VLOOKUP(Table13[[#This Row],[Home Care Provider Name]],[1]!Table13[#Data],5,FALSE)</f>
        <v>Yes</v>
      </c>
      <c r="F234" s="13" t="s">
        <v>2</v>
      </c>
    </row>
    <row r="235" spans="1:6" x14ac:dyDescent="0.35">
      <c r="A235" s="23" t="s">
        <v>469</v>
      </c>
      <c r="B235" s="13" t="str">
        <f>VLOOKUP(Table13[[#This Row],[Home Care Provider Name]],[1]!Table13[#Data],2,FALSE)</f>
        <v>Yes</v>
      </c>
      <c r="C235" s="13" t="str">
        <f>VLOOKUP(Table13[[#This Row],[Home Care Provider Name]],[1]!Table13[#Data],3,FALSE)</f>
        <v>Yes</v>
      </c>
      <c r="D235" s="13" t="str">
        <f>VLOOKUP(Table13[[#This Row],[Home Care Provider Name]],[1]!Table13[#Data],4,FALSE)</f>
        <v>Yes</v>
      </c>
      <c r="E235" s="13" t="str">
        <f>VLOOKUP(Table13[[#This Row],[Home Care Provider Name]],[1]!Table13[#Data],5,FALSE)</f>
        <v>Yes</v>
      </c>
      <c r="F235" s="13" t="s">
        <v>2</v>
      </c>
    </row>
    <row r="236" spans="1:6" x14ac:dyDescent="0.35">
      <c r="A236" s="24" t="s">
        <v>458</v>
      </c>
      <c r="B236" s="13" t="str">
        <f>VLOOKUP(Table13[[#This Row],[Home Care Provider Name]],[1]!Table13[#Data],2,FALSE)</f>
        <v>Yes</v>
      </c>
      <c r="C236" s="13" t="str">
        <f>VLOOKUP(Table13[[#This Row],[Home Care Provider Name]],[1]!Table13[#Data],3,FALSE)</f>
        <v>Yes</v>
      </c>
      <c r="D236" s="13" t="str">
        <f>VLOOKUP(Table13[[#This Row],[Home Care Provider Name]],[1]!Table13[#Data],4,FALSE)</f>
        <v>Yes</v>
      </c>
      <c r="E236" s="13" t="str">
        <f>VLOOKUP(Table13[[#This Row],[Home Care Provider Name]],[1]!Table13[#Data],5,FALSE)</f>
        <v>Yes</v>
      </c>
      <c r="F236" s="13" t="s">
        <v>2</v>
      </c>
    </row>
    <row r="237" spans="1:6" x14ac:dyDescent="0.35">
      <c r="A237" s="23" t="s">
        <v>216</v>
      </c>
      <c r="B237" s="13" t="str">
        <f>VLOOKUP(Table13[[#This Row],[Home Care Provider Name]],[1]!Table13[#Data],2,FALSE)</f>
        <v>Yes</v>
      </c>
      <c r="C237" s="13" t="str">
        <f>VLOOKUP(Table13[[#This Row],[Home Care Provider Name]],[1]!Table13[#Data],3,FALSE)</f>
        <v>Yes</v>
      </c>
      <c r="D237" s="13" t="str">
        <f>VLOOKUP(Table13[[#This Row],[Home Care Provider Name]],[1]!Table13[#Data],4,FALSE)</f>
        <v>Yes</v>
      </c>
      <c r="E237" s="13" t="str">
        <f>VLOOKUP(Table13[[#This Row],[Home Care Provider Name]],[1]!Table13[#Data],5,FALSE)</f>
        <v>Yes</v>
      </c>
      <c r="F237" s="13" t="s">
        <v>2</v>
      </c>
    </row>
    <row r="238" spans="1:6" x14ac:dyDescent="0.35">
      <c r="A238" s="24" t="s">
        <v>352</v>
      </c>
      <c r="B238" s="13" t="str">
        <f>VLOOKUP(Table13[[#This Row],[Home Care Provider Name]],[1]!Table13[#Data],2,FALSE)</f>
        <v>Yes</v>
      </c>
      <c r="C238" s="13" t="str">
        <f>VLOOKUP(Table13[[#This Row],[Home Care Provider Name]],[1]!Table13[#Data],3,FALSE)</f>
        <v>Yes</v>
      </c>
      <c r="D238" s="13" t="str">
        <f>VLOOKUP(Table13[[#This Row],[Home Care Provider Name]],[1]!Table13[#Data],4,FALSE)</f>
        <v>Yes</v>
      </c>
      <c r="E238" s="13" t="str">
        <f>VLOOKUP(Table13[[#This Row],[Home Care Provider Name]],[1]!Table13[#Data],5,FALSE)</f>
        <v>Yes</v>
      </c>
      <c r="F238" s="13" t="s">
        <v>2</v>
      </c>
    </row>
    <row r="239" spans="1:6" x14ac:dyDescent="0.35">
      <c r="A239" s="23" t="s">
        <v>605</v>
      </c>
      <c r="B239" s="13" t="str">
        <f>VLOOKUP(Table13[[#This Row],[Home Care Provider Name]],[1]!Table13[#Data],2,FALSE)</f>
        <v>Yes</v>
      </c>
      <c r="C239" s="13" t="str">
        <f>VLOOKUP(Table13[[#This Row],[Home Care Provider Name]],[1]!Table13[#Data],3,FALSE)</f>
        <v>Yes</v>
      </c>
      <c r="D239" s="13" t="str">
        <f>VLOOKUP(Table13[[#This Row],[Home Care Provider Name]],[1]!Table13[#Data],4,FALSE)</f>
        <v>Yes</v>
      </c>
      <c r="E239" s="13" t="str">
        <f>VLOOKUP(Table13[[#This Row],[Home Care Provider Name]],[1]!Table13[#Data],5,FALSE)</f>
        <v>Yes</v>
      </c>
      <c r="F239" s="13" t="s">
        <v>2</v>
      </c>
    </row>
    <row r="240" spans="1:6" x14ac:dyDescent="0.35">
      <c r="A240" s="24" t="s">
        <v>363</v>
      </c>
      <c r="B240" s="13" t="str">
        <f>VLOOKUP(Table13[[#This Row],[Home Care Provider Name]],[1]!Table13[#Data],2,FALSE)</f>
        <v>Yes</v>
      </c>
      <c r="C240" s="13" t="str">
        <f>VLOOKUP(Table13[[#This Row],[Home Care Provider Name]],[1]!Table13[#Data],3,FALSE)</f>
        <v>Yes</v>
      </c>
      <c r="D240" s="13" t="str">
        <f>VLOOKUP(Table13[[#This Row],[Home Care Provider Name]],[1]!Table13[#Data],4,FALSE)</f>
        <v>Yes</v>
      </c>
      <c r="E240" s="13" t="str">
        <f>VLOOKUP(Table13[[#This Row],[Home Care Provider Name]],[1]!Table13[#Data],5,FALSE)</f>
        <v>Yes</v>
      </c>
      <c r="F240" s="13" t="s">
        <v>2</v>
      </c>
    </row>
    <row r="241" spans="1:6" ht="29" x14ac:dyDescent="0.35">
      <c r="A241" s="23" t="s">
        <v>1217</v>
      </c>
      <c r="B241" s="13" t="str">
        <f>VLOOKUP(Table13[[#This Row],[Home Care Provider Name]],[1]!Table13[#Data],2,FALSE)</f>
        <v>Yes</v>
      </c>
      <c r="C241" s="13" t="str">
        <f>VLOOKUP(Table13[[#This Row],[Home Care Provider Name]],[1]!Table13[#Data],3,FALSE)</f>
        <v>Yes</v>
      </c>
      <c r="D241" s="13" t="str">
        <f>VLOOKUP(Table13[[#This Row],[Home Care Provider Name]],[1]!Table13[#Data],4,FALSE)</f>
        <v>Yes</v>
      </c>
      <c r="E241" s="13" t="str">
        <f>VLOOKUP(Table13[[#This Row],[Home Care Provider Name]],[1]!Table13[#Data],5,FALSE)</f>
        <v>Yes</v>
      </c>
      <c r="F241" s="13" t="s">
        <v>2</v>
      </c>
    </row>
    <row r="242" spans="1:6" x14ac:dyDescent="0.35">
      <c r="A242" s="24" t="s">
        <v>1099</v>
      </c>
      <c r="B242" s="13" t="str">
        <f>VLOOKUP(Table13[[#This Row],[Home Care Provider Name]],[1]!Table13[#Data],2,FALSE)</f>
        <v>Yes</v>
      </c>
      <c r="C242" s="13" t="str">
        <f>VLOOKUP(Table13[[#This Row],[Home Care Provider Name]],[1]!Table13[#Data],3,FALSE)</f>
        <v>Yes</v>
      </c>
      <c r="D242" s="13" t="str">
        <f>VLOOKUP(Table13[[#This Row],[Home Care Provider Name]],[1]!Table13[#Data],4,FALSE)</f>
        <v>Yes</v>
      </c>
      <c r="E242" s="13" t="str">
        <f>VLOOKUP(Table13[[#This Row],[Home Care Provider Name]],[1]!Table13[#Data],5,FALSE)</f>
        <v>Yes</v>
      </c>
      <c r="F242" s="13" t="s">
        <v>2</v>
      </c>
    </row>
    <row r="243" spans="1:6" x14ac:dyDescent="0.35">
      <c r="A243" s="23" t="s">
        <v>312</v>
      </c>
      <c r="B243" s="13" t="str">
        <f>VLOOKUP(Table13[[#This Row],[Home Care Provider Name]],[1]!Table13[#Data],2,FALSE)</f>
        <v>Yes</v>
      </c>
      <c r="C243" s="13" t="str">
        <f>VLOOKUP(Table13[[#This Row],[Home Care Provider Name]],[1]!Table13[#Data],3,FALSE)</f>
        <v>Yes</v>
      </c>
      <c r="D243" s="13" t="str">
        <f>VLOOKUP(Table13[[#This Row],[Home Care Provider Name]],[1]!Table13[#Data],4,FALSE)</f>
        <v>Yes</v>
      </c>
      <c r="E243" s="13" t="str">
        <f>VLOOKUP(Table13[[#This Row],[Home Care Provider Name]],[1]!Table13[#Data],5,FALSE)</f>
        <v>Yes</v>
      </c>
      <c r="F243" s="13" t="s">
        <v>2</v>
      </c>
    </row>
    <row r="244" spans="1:6" x14ac:dyDescent="0.35">
      <c r="A244" s="24" t="s">
        <v>20</v>
      </c>
      <c r="B244" s="13" t="str">
        <f>VLOOKUP(Table13[[#This Row],[Home Care Provider Name]],[1]!Table13[#Data],2,FALSE)</f>
        <v>No</v>
      </c>
      <c r="C244" s="13" t="str">
        <f>VLOOKUP(Table13[[#This Row],[Home Care Provider Name]],[1]!Table13[#Data],3,FALSE)</f>
        <v>No</v>
      </c>
      <c r="D244" s="13" t="str">
        <f>VLOOKUP(Table13[[#This Row],[Home Care Provider Name]],[1]!Table13[#Data],4,FALSE)</f>
        <v>Yes</v>
      </c>
      <c r="E244" s="13" t="str">
        <f>VLOOKUP(Table13[[#This Row],[Home Care Provider Name]],[1]!Table13[#Data],5,FALSE)</f>
        <v>Yes</v>
      </c>
      <c r="F244" s="13" t="s">
        <v>2</v>
      </c>
    </row>
    <row r="245" spans="1:6" x14ac:dyDescent="0.35">
      <c r="A245" s="23" t="s">
        <v>12</v>
      </c>
      <c r="B245" s="13" t="str">
        <f>VLOOKUP(Table13[[#This Row],[Home Care Provider Name]],[1]!Table13[#Data],2,FALSE)</f>
        <v>Yes</v>
      </c>
      <c r="C245" s="13" t="str">
        <f>VLOOKUP(Table13[[#This Row],[Home Care Provider Name]],[1]!Table13[#Data],3,FALSE)</f>
        <v>Yes</v>
      </c>
      <c r="D245" s="13" t="str">
        <f>VLOOKUP(Table13[[#This Row],[Home Care Provider Name]],[1]!Table13[#Data],4,FALSE)</f>
        <v>Yes</v>
      </c>
      <c r="E245" s="13" t="str">
        <f>VLOOKUP(Table13[[#This Row],[Home Care Provider Name]],[1]!Table13[#Data],5,FALSE)</f>
        <v>Yes</v>
      </c>
      <c r="F245" s="13" t="s">
        <v>2</v>
      </c>
    </row>
    <row r="246" spans="1:6" x14ac:dyDescent="0.35">
      <c r="A246" s="24" t="s">
        <v>1218</v>
      </c>
      <c r="B246" s="13" t="s">
        <v>1254</v>
      </c>
      <c r="C246" s="13" t="s">
        <v>1254</v>
      </c>
      <c r="D246" s="13" t="s">
        <v>1254</v>
      </c>
      <c r="E246" s="13" t="s">
        <v>1254</v>
      </c>
      <c r="F246" s="13" t="s">
        <v>2</v>
      </c>
    </row>
    <row r="247" spans="1:6" x14ac:dyDescent="0.35">
      <c r="A247" s="23" t="s">
        <v>1125</v>
      </c>
      <c r="B247" s="13" t="str">
        <f>VLOOKUP(Table13[[#This Row],[Home Care Provider Name]],[1]!Table13[#Data],2,FALSE)</f>
        <v>Yes</v>
      </c>
      <c r="C247" s="13" t="str">
        <f>VLOOKUP(Table13[[#This Row],[Home Care Provider Name]],[1]!Table13[#Data],3,FALSE)</f>
        <v>Yes</v>
      </c>
      <c r="D247" s="13" t="str">
        <f>VLOOKUP(Table13[[#This Row],[Home Care Provider Name]],[1]!Table13[#Data],4,FALSE)</f>
        <v>Yes</v>
      </c>
      <c r="E247" s="13" t="str">
        <f>VLOOKUP(Table13[[#This Row],[Home Care Provider Name]],[1]!Table13[#Data],5,FALSE)</f>
        <v>Yes</v>
      </c>
      <c r="F247" s="13" t="s">
        <v>2</v>
      </c>
    </row>
    <row r="248" spans="1:6" x14ac:dyDescent="0.35">
      <c r="A248" s="24" t="s">
        <v>761</v>
      </c>
      <c r="B248" s="13" t="s">
        <v>1254</v>
      </c>
      <c r="C248" s="13" t="s">
        <v>1254</v>
      </c>
      <c r="D248" s="13" t="s">
        <v>1254</v>
      </c>
      <c r="E248" s="13" t="s">
        <v>1254</v>
      </c>
      <c r="F248" s="13" t="s">
        <v>2</v>
      </c>
    </row>
    <row r="249" spans="1:6" x14ac:dyDescent="0.35">
      <c r="A249" s="23" t="s">
        <v>465</v>
      </c>
      <c r="B249" s="13" t="str">
        <f>VLOOKUP(Table13[[#This Row],[Home Care Provider Name]],[1]!Table13[#Data],2,FALSE)</f>
        <v>Yes</v>
      </c>
      <c r="C249" s="13" t="str">
        <f>VLOOKUP(Table13[[#This Row],[Home Care Provider Name]],[1]!Table13[#Data],3,FALSE)</f>
        <v>Yes</v>
      </c>
      <c r="D249" s="13" t="str">
        <f>VLOOKUP(Table13[[#This Row],[Home Care Provider Name]],[1]!Table13[#Data],4,FALSE)</f>
        <v>Yes</v>
      </c>
      <c r="E249" s="13" t="str">
        <f>VLOOKUP(Table13[[#This Row],[Home Care Provider Name]],[1]!Table13[#Data],5,FALSE)</f>
        <v>Yes</v>
      </c>
      <c r="F249" s="13" t="s">
        <v>2</v>
      </c>
    </row>
    <row r="250" spans="1:6" x14ac:dyDescent="0.35">
      <c r="A250" s="24" t="s">
        <v>207</v>
      </c>
      <c r="B250" s="13" t="str">
        <f>VLOOKUP(Table13[[#This Row],[Home Care Provider Name]],[1]!Table13[#Data],2,FALSE)</f>
        <v>Yes</v>
      </c>
      <c r="C250" s="13" t="str">
        <f>VLOOKUP(Table13[[#This Row],[Home Care Provider Name]],[1]!Table13[#Data],3,FALSE)</f>
        <v>Yes</v>
      </c>
      <c r="D250" s="13" t="str">
        <f>VLOOKUP(Table13[[#This Row],[Home Care Provider Name]],[1]!Table13[#Data],4,FALSE)</f>
        <v>Yes</v>
      </c>
      <c r="E250" s="13" t="str">
        <f>VLOOKUP(Table13[[#This Row],[Home Care Provider Name]],[1]!Table13[#Data],5,FALSE)</f>
        <v>Yes</v>
      </c>
      <c r="F250" s="13" t="s">
        <v>2</v>
      </c>
    </row>
    <row r="251" spans="1:6" x14ac:dyDescent="0.35">
      <c r="A251" s="23" t="s">
        <v>202</v>
      </c>
      <c r="B251" s="13" t="str">
        <f>VLOOKUP(Table13[[#This Row],[Home Care Provider Name]],[1]!Table13[#Data],2,FALSE)</f>
        <v>Yes</v>
      </c>
      <c r="C251" s="13" t="str">
        <f>VLOOKUP(Table13[[#This Row],[Home Care Provider Name]],[1]!Table13[#Data],3,FALSE)</f>
        <v>Yes</v>
      </c>
      <c r="D251" s="13" t="str">
        <f>VLOOKUP(Table13[[#This Row],[Home Care Provider Name]],[1]!Table13[#Data],4,FALSE)</f>
        <v>Yes</v>
      </c>
      <c r="E251" s="13" t="str">
        <f>VLOOKUP(Table13[[#This Row],[Home Care Provider Name]],[1]!Table13[#Data],5,FALSE)</f>
        <v>Yes</v>
      </c>
      <c r="F251" s="13" t="s">
        <v>2</v>
      </c>
    </row>
    <row r="252" spans="1:6" x14ac:dyDescent="0.35">
      <c r="A252" s="24" t="s">
        <v>237</v>
      </c>
      <c r="B252" s="13" t="str">
        <f>VLOOKUP(Table13[[#This Row],[Home Care Provider Name]],[1]!Table13[#Data],2,FALSE)</f>
        <v>Yes</v>
      </c>
      <c r="C252" s="13" t="str">
        <f>VLOOKUP(Table13[[#This Row],[Home Care Provider Name]],[1]!Table13[#Data],3,FALSE)</f>
        <v>Yes</v>
      </c>
      <c r="D252" s="13" t="str">
        <f>VLOOKUP(Table13[[#This Row],[Home Care Provider Name]],[1]!Table13[#Data],4,FALSE)</f>
        <v>Yes</v>
      </c>
      <c r="E252" s="13" t="str">
        <f>VLOOKUP(Table13[[#This Row],[Home Care Provider Name]],[1]!Table13[#Data],5,FALSE)</f>
        <v>Yes</v>
      </c>
      <c r="F252" s="13" t="s">
        <v>2</v>
      </c>
    </row>
    <row r="253" spans="1:6" x14ac:dyDescent="0.35">
      <c r="A253" s="23" t="s">
        <v>288</v>
      </c>
      <c r="B253" s="13" t="str">
        <f>VLOOKUP(Table13[[#This Row],[Home Care Provider Name]],[1]!Table13[#Data],2,FALSE)</f>
        <v>Yes</v>
      </c>
      <c r="C253" s="13" t="str">
        <f>VLOOKUP(Table13[[#This Row],[Home Care Provider Name]],[1]!Table13[#Data],3,FALSE)</f>
        <v>Yes</v>
      </c>
      <c r="D253" s="13" t="str">
        <f>VLOOKUP(Table13[[#This Row],[Home Care Provider Name]],[1]!Table13[#Data],4,FALSE)</f>
        <v>Yes</v>
      </c>
      <c r="E253" s="13" t="str">
        <f>VLOOKUP(Table13[[#This Row],[Home Care Provider Name]],[1]!Table13[#Data],5,FALSE)</f>
        <v>Yes</v>
      </c>
      <c r="F253" s="13" t="s">
        <v>2</v>
      </c>
    </row>
    <row r="254" spans="1:6" x14ac:dyDescent="0.35">
      <c r="A254" s="24" t="s">
        <v>156</v>
      </c>
      <c r="B254" s="13" t="str">
        <f>VLOOKUP(Table13[[#This Row],[Home Care Provider Name]],[1]!Table13[#Data],2,FALSE)</f>
        <v>Yes</v>
      </c>
      <c r="C254" s="13" t="str">
        <f>VLOOKUP(Table13[[#This Row],[Home Care Provider Name]],[1]!Table13[#Data],3,FALSE)</f>
        <v>Yes</v>
      </c>
      <c r="D254" s="13" t="str">
        <f>VLOOKUP(Table13[[#This Row],[Home Care Provider Name]],[1]!Table13[#Data],4,FALSE)</f>
        <v>Yes</v>
      </c>
      <c r="E254" s="13" t="str">
        <f>VLOOKUP(Table13[[#This Row],[Home Care Provider Name]],[1]!Table13[#Data],5,FALSE)</f>
        <v>Yes</v>
      </c>
      <c r="F254" s="13" t="s">
        <v>2</v>
      </c>
    </row>
    <row r="255" spans="1:6" x14ac:dyDescent="0.35">
      <c r="A255" s="23" t="s">
        <v>1119</v>
      </c>
      <c r="B255" s="13" t="str">
        <f>VLOOKUP(Table13[[#This Row],[Home Care Provider Name]],[1]!Table13[#Data],2,FALSE)</f>
        <v>Yes</v>
      </c>
      <c r="C255" s="13" t="str">
        <f>VLOOKUP(Table13[[#This Row],[Home Care Provider Name]],[1]!Table13[#Data],3,FALSE)</f>
        <v>Yes</v>
      </c>
      <c r="D255" s="13" t="str">
        <f>VLOOKUP(Table13[[#This Row],[Home Care Provider Name]],[1]!Table13[#Data],4,FALSE)</f>
        <v>Yes</v>
      </c>
      <c r="E255" s="13" t="str">
        <f>VLOOKUP(Table13[[#This Row],[Home Care Provider Name]],[1]!Table13[#Data],5,FALSE)</f>
        <v>Yes</v>
      </c>
      <c r="F255" s="13" t="s">
        <v>2</v>
      </c>
    </row>
    <row r="256" spans="1:6" x14ac:dyDescent="0.35">
      <c r="A256" s="24" t="s">
        <v>539</v>
      </c>
      <c r="B256" s="13" t="str">
        <f>VLOOKUP(Table13[[#This Row],[Home Care Provider Name]],[1]!Table13[#Data],2,FALSE)</f>
        <v>Yes</v>
      </c>
      <c r="C256" s="13" t="str">
        <f>VLOOKUP(Table13[[#This Row],[Home Care Provider Name]],[1]!Table13[#Data],3,FALSE)</f>
        <v>Yes</v>
      </c>
      <c r="D256" s="13" t="str">
        <f>VLOOKUP(Table13[[#This Row],[Home Care Provider Name]],[1]!Table13[#Data],4,FALSE)</f>
        <v>Yes</v>
      </c>
      <c r="E256" s="13" t="str">
        <f>VLOOKUP(Table13[[#This Row],[Home Care Provider Name]],[1]!Table13[#Data],5,FALSE)</f>
        <v>Yes</v>
      </c>
      <c r="F256" s="13" t="s">
        <v>2</v>
      </c>
    </row>
    <row r="257" spans="1:6" ht="29" x14ac:dyDescent="0.35">
      <c r="A257" s="23" t="s">
        <v>301</v>
      </c>
      <c r="B257" s="13" t="str">
        <f>VLOOKUP(Table13[[#This Row],[Home Care Provider Name]],[1]!Table13[#Data],2,FALSE)</f>
        <v>Yes</v>
      </c>
      <c r="C257" s="13" t="str">
        <f>VLOOKUP(Table13[[#This Row],[Home Care Provider Name]],[1]!Table13[#Data],3,FALSE)</f>
        <v>Yes</v>
      </c>
      <c r="D257" s="13" t="str">
        <f>VLOOKUP(Table13[[#This Row],[Home Care Provider Name]],[1]!Table13[#Data],4,FALSE)</f>
        <v>Yes</v>
      </c>
      <c r="E257" s="13" t="str">
        <f>VLOOKUP(Table13[[#This Row],[Home Care Provider Name]],[1]!Table13[#Data],5,FALSE)</f>
        <v>Yes</v>
      </c>
      <c r="F257" s="13" t="s">
        <v>2</v>
      </c>
    </row>
    <row r="258" spans="1:6" x14ac:dyDescent="0.35">
      <c r="A258" s="24" t="s">
        <v>474</v>
      </c>
      <c r="B258" s="13" t="str">
        <f>VLOOKUP(Table13[[#This Row],[Home Care Provider Name]],[1]!Table13[#Data],2,FALSE)</f>
        <v>Yes</v>
      </c>
      <c r="C258" s="13" t="str">
        <f>VLOOKUP(Table13[[#This Row],[Home Care Provider Name]],[1]!Table13[#Data],3,FALSE)</f>
        <v>Yes</v>
      </c>
      <c r="D258" s="13" t="str">
        <f>VLOOKUP(Table13[[#This Row],[Home Care Provider Name]],[1]!Table13[#Data],4,FALSE)</f>
        <v>Yes</v>
      </c>
      <c r="E258" s="13" t="str">
        <f>VLOOKUP(Table13[[#This Row],[Home Care Provider Name]],[1]!Table13[#Data],5,FALSE)</f>
        <v>Yes</v>
      </c>
      <c r="F258" s="13" t="s">
        <v>2</v>
      </c>
    </row>
    <row r="259" spans="1:6" x14ac:dyDescent="0.35">
      <c r="A259" s="23" t="s">
        <v>26</v>
      </c>
      <c r="B259" s="13" t="str">
        <f>VLOOKUP(Table13[[#This Row],[Home Care Provider Name]],[1]!Table13[#Data],2,FALSE)</f>
        <v>Yes</v>
      </c>
      <c r="C259" s="13" t="str">
        <f>VLOOKUP(Table13[[#This Row],[Home Care Provider Name]],[1]!Table13[#Data],3,FALSE)</f>
        <v>Yes</v>
      </c>
      <c r="D259" s="13" t="str">
        <f>VLOOKUP(Table13[[#This Row],[Home Care Provider Name]],[1]!Table13[#Data],4,FALSE)</f>
        <v>Yes</v>
      </c>
      <c r="E259" s="13" t="str">
        <f>VLOOKUP(Table13[[#This Row],[Home Care Provider Name]],[1]!Table13[#Data],5,FALSE)</f>
        <v>Yes</v>
      </c>
      <c r="F259" s="13" t="s">
        <v>2</v>
      </c>
    </row>
    <row r="260" spans="1:6" x14ac:dyDescent="0.35">
      <c r="A260" s="24" t="s">
        <v>399</v>
      </c>
      <c r="B260" s="13" t="str">
        <f>VLOOKUP(Table13[[#This Row],[Home Care Provider Name]],[1]!Table13[#Data],2,FALSE)</f>
        <v>Yes</v>
      </c>
      <c r="C260" s="13" t="str">
        <f>VLOOKUP(Table13[[#This Row],[Home Care Provider Name]],[1]!Table13[#Data],3,FALSE)</f>
        <v>Yes</v>
      </c>
      <c r="D260" s="13" t="str">
        <f>VLOOKUP(Table13[[#This Row],[Home Care Provider Name]],[1]!Table13[#Data],4,FALSE)</f>
        <v>Yes</v>
      </c>
      <c r="E260" s="13" t="str">
        <f>VLOOKUP(Table13[[#This Row],[Home Care Provider Name]],[1]!Table13[#Data],5,FALSE)</f>
        <v>Yes</v>
      </c>
      <c r="F260" s="13" t="s">
        <v>2</v>
      </c>
    </row>
    <row r="261" spans="1:6" x14ac:dyDescent="0.35">
      <c r="A261" s="23" t="s">
        <v>175</v>
      </c>
      <c r="B261" s="13" t="str">
        <f>VLOOKUP(Table13[[#This Row],[Home Care Provider Name]],[1]!Table13[#Data],2,FALSE)</f>
        <v>Yes</v>
      </c>
      <c r="C261" s="13" t="str">
        <f>VLOOKUP(Table13[[#This Row],[Home Care Provider Name]],[1]!Table13[#Data],3,FALSE)</f>
        <v>Yes</v>
      </c>
      <c r="D261" s="13" t="str">
        <f>VLOOKUP(Table13[[#This Row],[Home Care Provider Name]],[1]!Table13[#Data],4,FALSE)</f>
        <v>Yes</v>
      </c>
      <c r="E261" s="13" t="str">
        <f>VLOOKUP(Table13[[#This Row],[Home Care Provider Name]],[1]!Table13[#Data],5,FALSE)</f>
        <v>Yes</v>
      </c>
      <c r="F261" s="13" t="s">
        <v>2</v>
      </c>
    </row>
    <row r="262" spans="1:6" x14ac:dyDescent="0.35">
      <c r="A262" s="24" t="s">
        <v>461</v>
      </c>
      <c r="B262" s="13" t="str">
        <f>VLOOKUP(Table13[[#This Row],[Home Care Provider Name]],[1]!Table13[#Data],2,FALSE)</f>
        <v>Yes</v>
      </c>
      <c r="C262" s="13" t="str">
        <f>VLOOKUP(Table13[[#This Row],[Home Care Provider Name]],[1]!Table13[#Data],3,FALSE)</f>
        <v>Yes</v>
      </c>
      <c r="D262" s="13" t="str">
        <f>VLOOKUP(Table13[[#This Row],[Home Care Provider Name]],[1]!Table13[#Data],4,FALSE)</f>
        <v>Yes</v>
      </c>
      <c r="E262" s="13" t="str">
        <f>VLOOKUP(Table13[[#This Row],[Home Care Provider Name]],[1]!Table13[#Data],5,FALSE)</f>
        <v>Yes</v>
      </c>
      <c r="F262" s="13" t="s">
        <v>2</v>
      </c>
    </row>
    <row r="263" spans="1:6" x14ac:dyDescent="0.35">
      <c r="A263" s="23" t="s">
        <v>638</v>
      </c>
      <c r="B263" s="13" t="str">
        <f>VLOOKUP(Table13[[#This Row],[Home Care Provider Name]],[1]!Table13[#Data],2,FALSE)</f>
        <v>Yes</v>
      </c>
      <c r="C263" s="13" t="str">
        <f>VLOOKUP(Table13[[#This Row],[Home Care Provider Name]],[1]!Table13[#Data],3,FALSE)</f>
        <v>Yes</v>
      </c>
      <c r="D263" s="13" t="str">
        <f>VLOOKUP(Table13[[#This Row],[Home Care Provider Name]],[1]!Table13[#Data],4,FALSE)</f>
        <v>Yes</v>
      </c>
      <c r="E263" s="13" t="str">
        <f>VLOOKUP(Table13[[#This Row],[Home Care Provider Name]],[1]!Table13[#Data],5,FALSE)</f>
        <v>Yes</v>
      </c>
      <c r="F263" s="13" t="s">
        <v>2</v>
      </c>
    </row>
    <row r="264" spans="1:6" x14ac:dyDescent="0.35">
      <c r="A264" s="24" t="s">
        <v>270</v>
      </c>
      <c r="B264" s="13" t="str">
        <f>VLOOKUP(Table13[[#This Row],[Home Care Provider Name]],[1]!Table13[#Data],2,FALSE)</f>
        <v>Yes</v>
      </c>
      <c r="C264" s="13" t="str">
        <f>VLOOKUP(Table13[[#This Row],[Home Care Provider Name]],[1]!Table13[#Data],3,FALSE)</f>
        <v>Yes</v>
      </c>
      <c r="D264" s="13" t="str">
        <f>VLOOKUP(Table13[[#This Row],[Home Care Provider Name]],[1]!Table13[#Data],4,FALSE)</f>
        <v>Yes</v>
      </c>
      <c r="E264" s="13" t="str">
        <f>VLOOKUP(Table13[[#This Row],[Home Care Provider Name]],[1]!Table13[#Data],5,FALSE)</f>
        <v>Yes</v>
      </c>
      <c r="F264" s="13" t="s">
        <v>2</v>
      </c>
    </row>
    <row r="265" spans="1:6" x14ac:dyDescent="0.35">
      <c r="A265" s="23" t="s">
        <v>462</v>
      </c>
      <c r="B265" s="13" t="str">
        <f>VLOOKUP(Table13[[#This Row],[Home Care Provider Name]],[1]!Table13[#Data],2,FALSE)</f>
        <v>Yes</v>
      </c>
      <c r="C265" s="13" t="str">
        <f>VLOOKUP(Table13[[#This Row],[Home Care Provider Name]],[1]!Table13[#Data],3,FALSE)</f>
        <v>Yes</v>
      </c>
      <c r="D265" s="13" t="str">
        <f>VLOOKUP(Table13[[#This Row],[Home Care Provider Name]],[1]!Table13[#Data],4,FALSE)</f>
        <v>Yes</v>
      </c>
      <c r="E265" s="13" t="str">
        <f>VLOOKUP(Table13[[#This Row],[Home Care Provider Name]],[1]!Table13[#Data],5,FALSE)</f>
        <v>Yes</v>
      </c>
      <c r="F265" s="13" t="s">
        <v>2</v>
      </c>
    </row>
    <row r="266" spans="1:6" x14ac:dyDescent="0.35">
      <c r="A266" s="24" t="s">
        <v>124</v>
      </c>
      <c r="B266" s="13" t="str">
        <f>VLOOKUP(Table13[[#This Row],[Home Care Provider Name]],[1]!Table13[#Data],2,FALSE)</f>
        <v>Yes</v>
      </c>
      <c r="C266" s="13" t="str">
        <f>VLOOKUP(Table13[[#This Row],[Home Care Provider Name]],[1]!Table13[#Data],3,FALSE)</f>
        <v>Yes</v>
      </c>
      <c r="D266" s="13" t="str">
        <f>VLOOKUP(Table13[[#This Row],[Home Care Provider Name]],[1]!Table13[#Data],4,FALSE)</f>
        <v>Yes</v>
      </c>
      <c r="E266" s="13" t="str">
        <f>VLOOKUP(Table13[[#This Row],[Home Care Provider Name]],[1]!Table13[#Data],5,FALSE)</f>
        <v>Yes</v>
      </c>
      <c r="F266" s="13" t="s">
        <v>2</v>
      </c>
    </row>
    <row r="267" spans="1:6" x14ac:dyDescent="0.35">
      <c r="A267" s="23" t="s">
        <v>35</v>
      </c>
      <c r="B267" s="13" t="str">
        <f>VLOOKUP(Table13[[#This Row],[Home Care Provider Name]],[1]!Table13[#Data],2,FALSE)</f>
        <v>Yes</v>
      </c>
      <c r="C267" s="13" t="str">
        <f>VLOOKUP(Table13[[#This Row],[Home Care Provider Name]],[1]!Table13[#Data],3,FALSE)</f>
        <v>Yes</v>
      </c>
      <c r="D267" s="13" t="str">
        <f>VLOOKUP(Table13[[#This Row],[Home Care Provider Name]],[1]!Table13[#Data],4,FALSE)</f>
        <v>Yes</v>
      </c>
      <c r="E267" s="13" t="str">
        <f>VLOOKUP(Table13[[#This Row],[Home Care Provider Name]],[1]!Table13[#Data],5,FALSE)</f>
        <v>Yes</v>
      </c>
      <c r="F267" s="13" t="s">
        <v>2</v>
      </c>
    </row>
    <row r="268" spans="1:6" x14ac:dyDescent="0.35">
      <c r="A268" s="24" t="s">
        <v>132</v>
      </c>
      <c r="B268" s="13" t="str">
        <f>VLOOKUP(Table13[[#This Row],[Home Care Provider Name]],[1]!Table13[#Data],2,FALSE)</f>
        <v>Yes</v>
      </c>
      <c r="C268" s="13" t="str">
        <f>VLOOKUP(Table13[[#This Row],[Home Care Provider Name]],[1]!Table13[#Data],3,FALSE)</f>
        <v>No</v>
      </c>
      <c r="D268" s="13" t="str">
        <f>VLOOKUP(Table13[[#This Row],[Home Care Provider Name]],[1]!Table13[#Data],4,FALSE)</f>
        <v>No</v>
      </c>
      <c r="E268" s="13" t="str">
        <f>VLOOKUP(Table13[[#This Row],[Home Care Provider Name]],[1]!Table13[#Data],5,FALSE)</f>
        <v>Yes</v>
      </c>
      <c r="F268" s="13" t="s">
        <v>2</v>
      </c>
    </row>
    <row r="269" spans="1:6" x14ac:dyDescent="0.35">
      <c r="A269" s="23" t="s">
        <v>454</v>
      </c>
      <c r="B269" s="13" t="str">
        <f>VLOOKUP(Table13[[#This Row],[Home Care Provider Name]],[1]!Table13[#Data],2,FALSE)</f>
        <v>Yes</v>
      </c>
      <c r="C269" s="13" t="str">
        <f>VLOOKUP(Table13[[#This Row],[Home Care Provider Name]],[1]!Table13[#Data],3,FALSE)</f>
        <v>Yes</v>
      </c>
      <c r="D269" s="13" t="str">
        <f>VLOOKUP(Table13[[#This Row],[Home Care Provider Name]],[1]!Table13[#Data],4,FALSE)</f>
        <v>Yes</v>
      </c>
      <c r="E269" s="13" t="str">
        <f>VLOOKUP(Table13[[#This Row],[Home Care Provider Name]],[1]!Table13[#Data],5,FALSE)</f>
        <v>Yes</v>
      </c>
      <c r="F269" s="13" t="s">
        <v>2</v>
      </c>
    </row>
    <row r="270" spans="1:6" x14ac:dyDescent="0.35">
      <c r="A270" s="24" t="s">
        <v>5</v>
      </c>
      <c r="B270" s="13" t="str">
        <f>VLOOKUP(Table13[[#This Row],[Home Care Provider Name]],[1]!Table13[#Data],2,FALSE)</f>
        <v>Yes</v>
      </c>
      <c r="C270" s="13" t="str">
        <f>VLOOKUP(Table13[[#This Row],[Home Care Provider Name]],[1]!Table13[#Data],3,FALSE)</f>
        <v>Yes</v>
      </c>
      <c r="D270" s="13" t="str">
        <f>VLOOKUP(Table13[[#This Row],[Home Care Provider Name]],[1]!Table13[#Data],4,FALSE)</f>
        <v>Yes</v>
      </c>
      <c r="E270" s="13" t="str">
        <f>VLOOKUP(Table13[[#This Row],[Home Care Provider Name]],[1]!Table13[#Data],5,FALSE)</f>
        <v>Yes</v>
      </c>
      <c r="F270" s="13" t="s">
        <v>2</v>
      </c>
    </row>
    <row r="271" spans="1:6" x14ac:dyDescent="0.35">
      <c r="A271" s="23" t="s">
        <v>153</v>
      </c>
      <c r="B271" s="13" t="str">
        <f>VLOOKUP(Table13[[#This Row],[Home Care Provider Name]],[1]!Table13[#Data],2,FALSE)</f>
        <v>Yes</v>
      </c>
      <c r="C271" s="13" t="str">
        <f>VLOOKUP(Table13[[#This Row],[Home Care Provider Name]],[1]!Table13[#Data],3,FALSE)</f>
        <v>Yes</v>
      </c>
      <c r="D271" s="13" t="str">
        <f>VLOOKUP(Table13[[#This Row],[Home Care Provider Name]],[1]!Table13[#Data],4,FALSE)</f>
        <v>Yes</v>
      </c>
      <c r="E271" s="13" t="str">
        <f>VLOOKUP(Table13[[#This Row],[Home Care Provider Name]],[1]!Table13[#Data],5,FALSE)</f>
        <v>Yes</v>
      </c>
      <c r="F271" s="13" t="s">
        <v>2</v>
      </c>
    </row>
    <row r="272" spans="1:6" x14ac:dyDescent="0.35">
      <c r="A272" s="24" t="s">
        <v>262</v>
      </c>
      <c r="B272" s="13" t="str">
        <f>VLOOKUP(Table13[[#This Row],[Home Care Provider Name]],[1]!Table13[#Data],2,FALSE)</f>
        <v>Yes</v>
      </c>
      <c r="C272" s="13" t="str">
        <f>VLOOKUP(Table13[[#This Row],[Home Care Provider Name]],[1]!Table13[#Data],3,FALSE)</f>
        <v>Yes</v>
      </c>
      <c r="D272" s="13" t="str">
        <f>VLOOKUP(Table13[[#This Row],[Home Care Provider Name]],[1]!Table13[#Data],4,FALSE)</f>
        <v>Yes</v>
      </c>
      <c r="E272" s="13" t="str">
        <f>VLOOKUP(Table13[[#This Row],[Home Care Provider Name]],[1]!Table13[#Data],5,FALSE)</f>
        <v>Yes</v>
      </c>
      <c r="F272" s="13" t="s">
        <v>2</v>
      </c>
    </row>
    <row r="273" spans="1:6" x14ac:dyDescent="0.35">
      <c r="A273" s="23" t="s">
        <v>533</v>
      </c>
      <c r="B273" s="13" t="str">
        <f>VLOOKUP(Table13[[#This Row],[Home Care Provider Name]],[1]!Table13[#Data],2,FALSE)</f>
        <v>Yes</v>
      </c>
      <c r="C273" s="13" t="str">
        <f>VLOOKUP(Table13[[#This Row],[Home Care Provider Name]],[1]!Table13[#Data],3,FALSE)</f>
        <v>Yes</v>
      </c>
      <c r="D273" s="13" t="str">
        <f>VLOOKUP(Table13[[#This Row],[Home Care Provider Name]],[1]!Table13[#Data],4,FALSE)</f>
        <v>No</v>
      </c>
      <c r="E273" s="13" t="str">
        <f>VLOOKUP(Table13[[#This Row],[Home Care Provider Name]],[1]!Table13[#Data],5,FALSE)</f>
        <v>Yes</v>
      </c>
      <c r="F273" s="13" t="s">
        <v>2</v>
      </c>
    </row>
    <row r="274" spans="1:6" x14ac:dyDescent="0.35">
      <c r="A274" s="24" t="s">
        <v>468</v>
      </c>
      <c r="B274" s="13" t="str">
        <f>VLOOKUP(Table13[[#This Row],[Home Care Provider Name]],[1]!Table13[#Data],2,FALSE)</f>
        <v>Yes</v>
      </c>
      <c r="C274" s="13" t="str">
        <f>VLOOKUP(Table13[[#This Row],[Home Care Provider Name]],[1]!Table13[#Data],3,FALSE)</f>
        <v>Yes</v>
      </c>
      <c r="D274" s="13" t="str">
        <f>VLOOKUP(Table13[[#This Row],[Home Care Provider Name]],[1]!Table13[#Data],4,FALSE)</f>
        <v>Yes</v>
      </c>
      <c r="E274" s="13" t="str">
        <f>VLOOKUP(Table13[[#This Row],[Home Care Provider Name]],[1]!Table13[#Data],5,FALSE)</f>
        <v>Yes</v>
      </c>
      <c r="F274" s="13" t="s">
        <v>2</v>
      </c>
    </row>
    <row r="275" spans="1:6" x14ac:dyDescent="0.35">
      <c r="A275" s="23" t="s">
        <v>230</v>
      </c>
      <c r="B275" s="13" t="str">
        <f>VLOOKUP(Table13[[#This Row],[Home Care Provider Name]],[1]!Table13[#Data],2,FALSE)</f>
        <v>Yes</v>
      </c>
      <c r="C275" s="13" t="str">
        <f>VLOOKUP(Table13[[#This Row],[Home Care Provider Name]],[1]!Table13[#Data],3,FALSE)</f>
        <v>Yes</v>
      </c>
      <c r="D275" s="13" t="str">
        <f>VLOOKUP(Table13[[#This Row],[Home Care Provider Name]],[1]!Table13[#Data],4,FALSE)</f>
        <v>Yes</v>
      </c>
      <c r="E275" s="13" t="str">
        <f>VLOOKUP(Table13[[#This Row],[Home Care Provider Name]],[1]!Table13[#Data],5,FALSE)</f>
        <v>Yes</v>
      </c>
      <c r="F275" s="13" t="s">
        <v>2</v>
      </c>
    </row>
    <row r="276" spans="1:6" x14ac:dyDescent="0.35">
      <c r="A276" s="24" t="s">
        <v>57</v>
      </c>
      <c r="B276" s="13" t="str">
        <f>VLOOKUP(Table13[[#This Row],[Home Care Provider Name]],[1]!Table13[#Data],2,FALSE)</f>
        <v>Yes</v>
      </c>
      <c r="C276" s="13" t="str">
        <f>VLOOKUP(Table13[[#This Row],[Home Care Provider Name]],[1]!Table13[#Data],3,FALSE)</f>
        <v>Yes</v>
      </c>
      <c r="D276" s="13" t="str">
        <f>VLOOKUP(Table13[[#This Row],[Home Care Provider Name]],[1]!Table13[#Data],4,FALSE)</f>
        <v>Yes</v>
      </c>
      <c r="E276" s="13" t="str">
        <f>VLOOKUP(Table13[[#This Row],[Home Care Provider Name]],[1]!Table13[#Data],5,FALSE)</f>
        <v>Yes</v>
      </c>
      <c r="F276" s="13" t="s">
        <v>2</v>
      </c>
    </row>
    <row r="277" spans="1:6" x14ac:dyDescent="0.35">
      <c r="A277" s="23" t="s">
        <v>193</v>
      </c>
      <c r="B277" s="13" t="str">
        <f>VLOOKUP(Table13[[#This Row],[Home Care Provider Name]],[1]!Table13[#Data],2,FALSE)</f>
        <v>Yes</v>
      </c>
      <c r="C277" s="13" t="str">
        <f>VLOOKUP(Table13[[#This Row],[Home Care Provider Name]],[1]!Table13[#Data],3,FALSE)</f>
        <v>Yes</v>
      </c>
      <c r="D277" s="13" t="str">
        <f>VLOOKUP(Table13[[#This Row],[Home Care Provider Name]],[1]!Table13[#Data],4,FALSE)</f>
        <v>Yes</v>
      </c>
      <c r="E277" s="13" t="str">
        <f>VLOOKUP(Table13[[#This Row],[Home Care Provider Name]],[1]!Table13[#Data],5,FALSE)</f>
        <v>Yes</v>
      </c>
      <c r="F277" s="13" t="s">
        <v>2</v>
      </c>
    </row>
    <row r="278" spans="1:6" x14ac:dyDescent="0.35">
      <c r="A278" s="24" t="s">
        <v>1031</v>
      </c>
      <c r="B278" s="13" t="str">
        <f>VLOOKUP(Table13[[#This Row],[Home Care Provider Name]],[1]!Table13[#Data],2,FALSE)</f>
        <v>Yes</v>
      </c>
      <c r="C278" s="13" t="str">
        <f>VLOOKUP(Table13[[#This Row],[Home Care Provider Name]],[1]!Table13[#Data],3,FALSE)</f>
        <v>Yes</v>
      </c>
      <c r="D278" s="13" t="str">
        <f>VLOOKUP(Table13[[#This Row],[Home Care Provider Name]],[1]!Table13[#Data],4,FALSE)</f>
        <v>Yes</v>
      </c>
      <c r="E278" s="13" t="str">
        <f>VLOOKUP(Table13[[#This Row],[Home Care Provider Name]],[1]!Table13[#Data],5,FALSE)</f>
        <v>Yes</v>
      </c>
      <c r="F278" s="13" t="s">
        <v>2</v>
      </c>
    </row>
    <row r="279" spans="1:6" x14ac:dyDescent="0.35">
      <c r="A279" s="23" t="s">
        <v>254</v>
      </c>
      <c r="B279" s="13" t="str">
        <f>VLOOKUP(Table13[[#This Row],[Home Care Provider Name]],[1]!Table13[#Data],2,FALSE)</f>
        <v>Yes</v>
      </c>
      <c r="C279" s="13" t="str">
        <f>VLOOKUP(Table13[[#This Row],[Home Care Provider Name]],[1]!Table13[#Data],3,FALSE)</f>
        <v>Yes</v>
      </c>
      <c r="D279" s="13" t="str">
        <f>VLOOKUP(Table13[[#This Row],[Home Care Provider Name]],[1]!Table13[#Data],4,FALSE)</f>
        <v>Yes</v>
      </c>
      <c r="E279" s="13" t="str">
        <f>VLOOKUP(Table13[[#This Row],[Home Care Provider Name]],[1]!Table13[#Data],5,FALSE)</f>
        <v>Yes</v>
      </c>
      <c r="F279" s="13" t="s">
        <v>2</v>
      </c>
    </row>
    <row r="280" spans="1:6" x14ac:dyDescent="0.35">
      <c r="A280" s="24" t="s">
        <v>534</v>
      </c>
      <c r="B280" s="13" t="str">
        <f>VLOOKUP(Table13[[#This Row],[Home Care Provider Name]],[1]!Table13[#Data],2,FALSE)</f>
        <v>Yes</v>
      </c>
      <c r="C280" s="13" t="str">
        <f>VLOOKUP(Table13[[#This Row],[Home Care Provider Name]],[1]!Table13[#Data],3,FALSE)</f>
        <v>Yes</v>
      </c>
      <c r="D280" s="13" t="str">
        <f>VLOOKUP(Table13[[#This Row],[Home Care Provider Name]],[1]!Table13[#Data],4,FALSE)</f>
        <v>Yes</v>
      </c>
      <c r="E280" s="13" t="str">
        <f>VLOOKUP(Table13[[#This Row],[Home Care Provider Name]],[1]!Table13[#Data],5,FALSE)</f>
        <v>Yes</v>
      </c>
      <c r="F280" s="13" t="s">
        <v>2</v>
      </c>
    </row>
    <row r="281" spans="1:6" x14ac:dyDescent="0.35">
      <c r="A281" s="23" t="s">
        <v>550</v>
      </c>
      <c r="B281" s="13" t="str">
        <f>VLOOKUP(Table13[[#This Row],[Home Care Provider Name]],[1]!Table13[#Data],2,FALSE)</f>
        <v>Yes</v>
      </c>
      <c r="C281" s="13" t="str">
        <f>VLOOKUP(Table13[[#This Row],[Home Care Provider Name]],[1]!Table13[#Data],3,FALSE)</f>
        <v>Yes</v>
      </c>
      <c r="D281" s="13" t="str">
        <f>VLOOKUP(Table13[[#This Row],[Home Care Provider Name]],[1]!Table13[#Data],4,FALSE)</f>
        <v>Yes</v>
      </c>
      <c r="E281" s="13" t="str">
        <f>VLOOKUP(Table13[[#This Row],[Home Care Provider Name]],[1]!Table13[#Data],5,FALSE)</f>
        <v>Yes</v>
      </c>
      <c r="F281" s="13" t="s">
        <v>2</v>
      </c>
    </row>
    <row r="282" spans="1:6" x14ac:dyDescent="0.35">
      <c r="A282" s="24" t="s">
        <v>138</v>
      </c>
      <c r="B282" s="13" t="str">
        <f>VLOOKUP(Table13[[#This Row],[Home Care Provider Name]],[1]!Table13[#Data],2,FALSE)</f>
        <v>Yes</v>
      </c>
      <c r="C282" s="13" t="str">
        <f>VLOOKUP(Table13[[#This Row],[Home Care Provider Name]],[1]!Table13[#Data],3,FALSE)</f>
        <v>Yes</v>
      </c>
      <c r="D282" s="13" t="str">
        <f>VLOOKUP(Table13[[#This Row],[Home Care Provider Name]],[1]!Table13[#Data],4,FALSE)</f>
        <v>Yes</v>
      </c>
      <c r="E282" s="13" t="str">
        <f>VLOOKUP(Table13[[#This Row],[Home Care Provider Name]],[1]!Table13[#Data],5,FALSE)</f>
        <v>Yes</v>
      </c>
      <c r="F282" s="13" t="s">
        <v>2</v>
      </c>
    </row>
    <row r="283" spans="1:6" x14ac:dyDescent="0.35">
      <c r="A283" s="23" t="s">
        <v>545</v>
      </c>
      <c r="B283" s="13" t="str">
        <f>VLOOKUP(Table13[[#This Row],[Home Care Provider Name]],[1]!Table13[#Data],2,FALSE)</f>
        <v>Yes</v>
      </c>
      <c r="C283" s="13" t="str">
        <f>VLOOKUP(Table13[[#This Row],[Home Care Provider Name]],[1]!Table13[#Data],3,FALSE)</f>
        <v>Yes</v>
      </c>
      <c r="D283" s="13" t="str">
        <f>VLOOKUP(Table13[[#This Row],[Home Care Provider Name]],[1]!Table13[#Data],4,FALSE)</f>
        <v>Yes</v>
      </c>
      <c r="E283" s="13" t="str">
        <f>VLOOKUP(Table13[[#This Row],[Home Care Provider Name]],[1]!Table13[#Data],5,FALSE)</f>
        <v>Yes</v>
      </c>
      <c r="F283" s="13" t="s">
        <v>2</v>
      </c>
    </row>
    <row r="284" spans="1:6" x14ac:dyDescent="0.35">
      <c r="A284" s="24" t="s">
        <v>488</v>
      </c>
      <c r="B284" s="13" t="str">
        <f>VLOOKUP(Table13[[#This Row],[Home Care Provider Name]],[1]!Table13[#Data],2,FALSE)</f>
        <v>Yes</v>
      </c>
      <c r="C284" s="13" t="str">
        <f>VLOOKUP(Table13[[#This Row],[Home Care Provider Name]],[1]!Table13[#Data],3,FALSE)</f>
        <v>Yes</v>
      </c>
      <c r="D284" s="13" t="str">
        <f>VLOOKUP(Table13[[#This Row],[Home Care Provider Name]],[1]!Table13[#Data],4,FALSE)</f>
        <v>Yes</v>
      </c>
      <c r="E284" s="13" t="str">
        <f>VLOOKUP(Table13[[#This Row],[Home Care Provider Name]],[1]!Table13[#Data],5,FALSE)</f>
        <v>Yes</v>
      </c>
      <c r="F284" s="13" t="s">
        <v>2</v>
      </c>
    </row>
    <row r="285" spans="1:6" x14ac:dyDescent="0.35">
      <c r="A285" s="23" t="s">
        <v>443</v>
      </c>
      <c r="B285" s="13" t="str">
        <f>VLOOKUP(Table13[[#This Row],[Home Care Provider Name]],[1]!Table13[#Data],2,FALSE)</f>
        <v>Yes</v>
      </c>
      <c r="C285" s="13" t="str">
        <f>VLOOKUP(Table13[[#This Row],[Home Care Provider Name]],[1]!Table13[#Data],3,FALSE)</f>
        <v>Yes</v>
      </c>
      <c r="D285" s="13" t="str">
        <f>VLOOKUP(Table13[[#This Row],[Home Care Provider Name]],[1]!Table13[#Data],4,FALSE)</f>
        <v>Yes</v>
      </c>
      <c r="E285" s="13" t="str">
        <f>VLOOKUP(Table13[[#This Row],[Home Care Provider Name]],[1]!Table13[#Data],5,FALSE)</f>
        <v>Yes</v>
      </c>
      <c r="F285" s="13" t="s">
        <v>2</v>
      </c>
    </row>
    <row r="286" spans="1:6" x14ac:dyDescent="0.35">
      <c r="A286" s="24" t="s">
        <v>460</v>
      </c>
      <c r="B286" s="13" t="str">
        <f>VLOOKUP(Table13[[#This Row],[Home Care Provider Name]],[1]!Table13[#Data],2,FALSE)</f>
        <v>Yes</v>
      </c>
      <c r="C286" s="13" t="str">
        <f>VLOOKUP(Table13[[#This Row],[Home Care Provider Name]],[1]!Table13[#Data],3,FALSE)</f>
        <v>Yes</v>
      </c>
      <c r="D286" s="13" t="str">
        <f>VLOOKUP(Table13[[#This Row],[Home Care Provider Name]],[1]!Table13[#Data],4,FALSE)</f>
        <v>Yes</v>
      </c>
      <c r="E286" s="13" t="str">
        <f>VLOOKUP(Table13[[#This Row],[Home Care Provider Name]],[1]!Table13[#Data],5,FALSE)</f>
        <v>Yes</v>
      </c>
      <c r="F286" s="13" t="s">
        <v>2</v>
      </c>
    </row>
    <row r="287" spans="1:6" x14ac:dyDescent="0.35">
      <c r="A287" s="23" t="s">
        <v>445</v>
      </c>
      <c r="B287" s="13" t="str">
        <f>VLOOKUP(Table13[[#This Row],[Home Care Provider Name]],[1]!Table13[#Data],2,FALSE)</f>
        <v>Yes</v>
      </c>
      <c r="C287" s="13" t="str">
        <f>VLOOKUP(Table13[[#This Row],[Home Care Provider Name]],[1]!Table13[#Data],3,FALSE)</f>
        <v>Yes</v>
      </c>
      <c r="D287" s="13" t="str">
        <f>VLOOKUP(Table13[[#This Row],[Home Care Provider Name]],[1]!Table13[#Data],4,FALSE)</f>
        <v>Yes</v>
      </c>
      <c r="E287" s="13" t="str">
        <f>VLOOKUP(Table13[[#This Row],[Home Care Provider Name]],[1]!Table13[#Data],5,FALSE)</f>
        <v>Yes</v>
      </c>
      <c r="F287" s="13" t="s">
        <v>2</v>
      </c>
    </row>
    <row r="288" spans="1:6" x14ac:dyDescent="0.35">
      <c r="A288" s="24" t="s">
        <v>1194</v>
      </c>
      <c r="B288" s="13" t="s">
        <v>1254</v>
      </c>
      <c r="C288" s="13" t="str">
        <f>VLOOKUP(Table13[[#This Row],[Home Care Provider Name]],[1]!Table13[#Data],3,FALSE)</f>
        <v>Yes</v>
      </c>
      <c r="D288" s="13" t="str">
        <f>VLOOKUP(Table13[[#This Row],[Home Care Provider Name]],[1]!Table13[#Data],4,FALSE)</f>
        <v>Yes</v>
      </c>
      <c r="E288" s="13" t="str">
        <f>VLOOKUP(Table13[[#This Row],[Home Care Provider Name]],[1]!Table13[#Data],5,FALSE)</f>
        <v>No</v>
      </c>
      <c r="F288" s="13" t="s">
        <v>2</v>
      </c>
    </row>
    <row r="289" spans="1:6" x14ac:dyDescent="0.35">
      <c r="A289" s="23" t="s">
        <v>417</v>
      </c>
      <c r="B289" s="13" t="str">
        <f>VLOOKUP(Table13[[#This Row],[Home Care Provider Name]],[1]!Table13[#Data],2,FALSE)</f>
        <v>Yes</v>
      </c>
      <c r="C289" s="13" t="str">
        <f>VLOOKUP(Table13[[#This Row],[Home Care Provider Name]],[1]!Table13[#Data],3,FALSE)</f>
        <v>Yes</v>
      </c>
      <c r="D289" s="13" t="str">
        <f>VLOOKUP(Table13[[#This Row],[Home Care Provider Name]],[1]!Table13[#Data],4,FALSE)</f>
        <v>Yes</v>
      </c>
      <c r="E289" s="13" t="str">
        <f>VLOOKUP(Table13[[#This Row],[Home Care Provider Name]],[1]!Table13[#Data],5,FALSE)</f>
        <v>Yes</v>
      </c>
      <c r="F289" s="13" t="s">
        <v>2</v>
      </c>
    </row>
    <row r="290" spans="1:6" x14ac:dyDescent="0.35">
      <c r="A290" s="24" t="s">
        <v>390</v>
      </c>
      <c r="B290" s="13" t="str">
        <f>VLOOKUP(Table13[[#This Row],[Home Care Provider Name]],[1]!Table13[#Data],2,FALSE)</f>
        <v>Yes</v>
      </c>
      <c r="C290" s="13" t="str">
        <f>VLOOKUP(Table13[[#This Row],[Home Care Provider Name]],[1]!Table13[#Data],3,FALSE)</f>
        <v>Yes</v>
      </c>
      <c r="D290" s="13" t="str">
        <f>VLOOKUP(Table13[[#This Row],[Home Care Provider Name]],[1]!Table13[#Data],4,FALSE)</f>
        <v>Yes</v>
      </c>
      <c r="E290" s="13" t="str">
        <f>VLOOKUP(Table13[[#This Row],[Home Care Provider Name]],[1]!Table13[#Data],5,FALSE)</f>
        <v>Yes</v>
      </c>
      <c r="F290" s="13" t="s">
        <v>2</v>
      </c>
    </row>
    <row r="291" spans="1:6" x14ac:dyDescent="0.35">
      <c r="A291" s="23" t="s">
        <v>577</v>
      </c>
      <c r="B291" s="13" t="str">
        <f>VLOOKUP(Table13[[#This Row],[Home Care Provider Name]],[1]!Table13[#Data],2,FALSE)</f>
        <v>Yes</v>
      </c>
      <c r="C291" s="13" t="str">
        <f>VLOOKUP(Table13[[#This Row],[Home Care Provider Name]],[1]!Table13[#Data],3,FALSE)</f>
        <v>Yes</v>
      </c>
      <c r="D291" s="13" t="str">
        <f>VLOOKUP(Table13[[#This Row],[Home Care Provider Name]],[1]!Table13[#Data],4,FALSE)</f>
        <v>Yes</v>
      </c>
      <c r="E291" s="13" t="str">
        <f>VLOOKUP(Table13[[#This Row],[Home Care Provider Name]],[1]!Table13[#Data],5,FALSE)</f>
        <v>Yes</v>
      </c>
      <c r="F291" s="13" t="s">
        <v>2</v>
      </c>
    </row>
    <row r="292" spans="1:6" x14ac:dyDescent="0.35">
      <c r="A292" s="24" t="s">
        <v>63</v>
      </c>
      <c r="B292" s="13" t="str">
        <f>VLOOKUP(Table13[[#This Row],[Home Care Provider Name]],[1]!Table13[#Data],2,FALSE)</f>
        <v>Yes</v>
      </c>
      <c r="C292" s="13" t="str">
        <f>VLOOKUP(Table13[[#This Row],[Home Care Provider Name]],[1]!Table13[#Data],3,FALSE)</f>
        <v>Yes</v>
      </c>
      <c r="D292" s="13" t="str">
        <f>VLOOKUP(Table13[[#This Row],[Home Care Provider Name]],[1]!Table13[#Data],4,FALSE)</f>
        <v>Yes</v>
      </c>
      <c r="E292" s="13" t="str">
        <f>VLOOKUP(Table13[[#This Row],[Home Care Provider Name]],[1]!Table13[#Data],5,FALSE)</f>
        <v>Yes</v>
      </c>
      <c r="F292" s="13" t="s">
        <v>2</v>
      </c>
    </row>
    <row r="293" spans="1:6" x14ac:dyDescent="0.35">
      <c r="A293" s="23" t="s">
        <v>512</v>
      </c>
      <c r="B293" s="13" t="str">
        <f>VLOOKUP(Table13[[#This Row],[Home Care Provider Name]],[1]!Table13[#Data],2,FALSE)</f>
        <v>Yes</v>
      </c>
      <c r="C293" s="13" t="str">
        <f>VLOOKUP(Table13[[#This Row],[Home Care Provider Name]],[1]!Table13[#Data],3,FALSE)</f>
        <v>Yes</v>
      </c>
      <c r="D293" s="13" t="str">
        <f>VLOOKUP(Table13[[#This Row],[Home Care Provider Name]],[1]!Table13[#Data],4,FALSE)</f>
        <v>Yes</v>
      </c>
      <c r="E293" s="13" t="str">
        <f>VLOOKUP(Table13[[#This Row],[Home Care Provider Name]],[1]!Table13[#Data],5,FALSE)</f>
        <v>Yes</v>
      </c>
      <c r="F293" s="13" t="s">
        <v>2</v>
      </c>
    </row>
    <row r="294" spans="1:6" x14ac:dyDescent="0.35">
      <c r="A294" s="24" t="s">
        <v>522</v>
      </c>
      <c r="B294" s="13" t="str">
        <f>VLOOKUP(Table13[[#This Row],[Home Care Provider Name]],[1]!Table13[#Data],2,FALSE)</f>
        <v>Yes</v>
      </c>
      <c r="C294" s="13" t="str">
        <f>VLOOKUP(Table13[[#This Row],[Home Care Provider Name]],[1]!Table13[#Data],3,FALSE)</f>
        <v>Yes</v>
      </c>
      <c r="D294" s="13" t="str">
        <f>VLOOKUP(Table13[[#This Row],[Home Care Provider Name]],[1]!Table13[#Data],4,FALSE)</f>
        <v>Yes</v>
      </c>
      <c r="E294" s="13" t="str">
        <f>VLOOKUP(Table13[[#This Row],[Home Care Provider Name]],[1]!Table13[#Data],5,FALSE)</f>
        <v>Yes</v>
      </c>
      <c r="F294" s="13" t="s">
        <v>2</v>
      </c>
    </row>
    <row r="295" spans="1:6" x14ac:dyDescent="0.35">
      <c r="A295" s="23" t="s">
        <v>639</v>
      </c>
      <c r="B295" s="13" t="str">
        <f>VLOOKUP(Table13[[#This Row],[Home Care Provider Name]],[1]!Table13[#Data],2,FALSE)</f>
        <v>Yes</v>
      </c>
      <c r="C295" s="13" t="str">
        <f>VLOOKUP(Table13[[#This Row],[Home Care Provider Name]],[1]!Table13[#Data],3,FALSE)</f>
        <v>Yes</v>
      </c>
      <c r="D295" s="13" t="str">
        <f>VLOOKUP(Table13[[#This Row],[Home Care Provider Name]],[1]!Table13[#Data],4,FALSE)</f>
        <v>Yes</v>
      </c>
      <c r="E295" s="13" t="str">
        <f>VLOOKUP(Table13[[#This Row],[Home Care Provider Name]],[1]!Table13[#Data],5,FALSE)</f>
        <v>Yes</v>
      </c>
      <c r="F295" s="13" t="s">
        <v>2</v>
      </c>
    </row>
    <row r="296" spans="1:6" x14ac:dyDescent="0.35">
      <c r="A296" s="24" t="s">
        <v>636</v>
      </c>
      <c r="B296" s="13" t="str">
        <f>VLOOKUP(Table13[[#This Row],[Home Care Provider Name]],[1]!Table13[#Data],2,FALSE)</f>
        <v>Yes</v>
      </c>
      <c r="C296" s="13" t="str">
        <f>VLOOKUP(Table13[[#This Row],[Home Care Provider Name]],[1]!Table13[#Data],3,FALSE)</f>
        <v>Yes</v>
      </c>
      <c r="D296" s="13" t="str">
        <f>VLOOKUP(Table13[[#This Row],[Home Care Provider Name]],[1]!Table13[#Data],4,FALSE)</f>
        <v>Yes</v>
      </c>
      <c r="E296" s="13" t="str">
        <f>VLOOKUP(Table13[[#This Row],[Home Care Provider Name]],[1]!Table13[#Data],5,FALSE)</f>
        <v>Yes</v>
      </c>
      <c r="F296" s="13" t="s">
        <v>2</v>
      </c>
    </row>
    <row r="297" spans="1:6" x14ac:dyDescent="0.35">
      <c r="A297" s="23" t="s">
        <v>353</v>
      </c>
      <c r="B297" s="13" t="str">
        <f>VLOOKUP(Table13[[#This Row],[Home Care Provider Name]],[1]!Table13[#Data],2,FALSE)</f>
        <v>Yes</v>
      </c>
      <c r="C297" s="13" t="str">
        <f>VLOOKUP(Table13[[#This Row],[Home Care Provider Name]],[1]!Table13[#Data],3,FALSE)</f>
        <v>Yes</v>
      </c>
      <c r="D297" s="13" t="str">
        <f>VLOOKUP(Table13[[#This Row],[Home Care Provider Name]],[1]!Table13[#Data],4,FALSE)</f>
        <v>Yes</v>
      </c>
      <c r="E297" s="13" t="str">
        <f>VLOOKUP(Table13[[#This Row],[Home Care Provider Name]],[1]!Table13[#Data],5,FALSE)</f>
        <v>Yes</v>
      </c>
      <c r="F297" s="13" t="s">
        <v>2</v>
      </c>
    </row>
    <row r="298" spans="1:6" x14ac:dyDescent="0.35">
      <c r="A298" s="24" t="s">
        <v>32</v>
      </c>
      <c r="B298" s="13" t="str">
        <f>VLOOKUP(Table13[[#This Row],[Home Care Provider Name]],[1]!Table13[#Data],2,FALSE)</f>
        <v>Yes</v>
      </c>
      <c r="C298" s="13" t="str">
        <f>VLOOKUP(Table13[[#This Row],[Home Care Provider Name]],[1]!Table13[#Data],3,FALSE)</f>
        <v>Yes</v>
      </c>
      <c r="D298" s="13" t="str">
        <f>VLOOKUP(Table13[[#This Row],[Home Care Provider Name]],[1]!Table13[#Data],4,FALSE)</f>
        <v>Yes</v>
      </c>
      <c r="E298" s="13" t="str">
        <f>VLOOKUP(Table13[[#This Row],[Home Care Provider Name]],[1]!Table13[#Data],5,FALSE)</f>
        <v>Yes</v>
      </c>
      <c r="F298" s="13" t="s">
        <v>2</v>
      </c>
    </row>
    <row r="299" spans="1:6" x14ac:dyDescent="0.35">
      <c r="A299" s="23" t="s">
        <v>463</v>
      </c>
      <c r="B299" s="13" t="str">
        <f>VLOOKUP(Table13[[#This Row],[Home Care Provider Name]],[1]!Table13[#Data],2,FALSE)</f>
        <v>Yes</v>
      </c>
      <c r="C299" s="13" t="str">
        <f>VLOOKUP(Table13[[#This Row],[Home Care Provider Name]],[1]!Table13[#Data],3,FALSE)</f>
        <v>Yes</v>
      </c>
      <c r="D299" s="13" t="str">
        <f>VLOOKUP(Table13[[#This Row],[Home Care Provider Name]],[1]!Table13[#Data],4,FALSE)</f>
        <v>Yes</v>
      </c>
      <c r="E299" s="13" t="str">
        <f>VLOOKUP(Table13[[#This Row],[Home Care Provider Name]],[1]!Table13[#Data],5,FALSE)</f>
        <v>Yes</v>
      </c>
      <c r="F299" s="13" t="s">
        <v>2</v>
      </c>
    </row>
    <row r="300" spans="1:6" x14ac:dyDescent="0.35">
      <c r="A300" s="24" t="s">
        <v>186</v>
      </c>
      <c r="B300" s="13" t="str">
        <f>VLOOKUP(Table13[[#This Row],[Home Care Provider Name]],[1]!Table13[#Data],2,FALSE)</f>
        <v>Yes</v>
      </c>
      <c r="C300" s="13" t="str">
        <f>VLOOKUP(Table13[[#This Row],[Home Care Provider Name]],[1]!Table13[#Data],3,FALSE)</f>
        <v>Yes</v>
      </c>
      <c r="D300" s="13" t="str">
        <f>VLOOKUP(Table13[[#This Row],[Home Care Provider Name]],[1]!Table13[#Data],4,FALSE)</f>
        <v>Yes</v>
      </c>
      <c r="E300" s="13" t="str">
        <f>VLOOKUP(Table13[[#This Row],[Home Care Provider Name]],[1]!Table13[#Data],5,FALSE)</f>
        <v>Yes</v>
      </c>
      <c r="F300" s="13" t="s">
        <v>2</v>
      </c>
    </row>
    <row r="301" spans="1:6" x14ac:dyDescent="0.35">
      <c r="A301" s="23" t="s">
        <v>1083</v>
      </c>
      <c r="B301" s="13" t="str">
        <f>VLOOKUP(Table13[[#This Row],[Home Care Provider Name]],[1]!Table13[#Data],2,FALSE)</f>
        <v>Yes</v>
      </c>
      <c r="C301" s="13" t="str">
        <f>VLOOKUP(Table13[[#This Row],[Home Care Provider Name]],[1]!Table13[#Data],3,FALSE)</f>
        <v>Yes</v>
      </c>
      <c r="D301" s="13" t="str">
        <f>VLOOKUP(Table13[[#This Row],[Home Care Provider Name]],[1]!Table13[#Data],4,FALSE)</f>
        <v>Yes</v>
      </c>
      <c r="E301" s="13" t="str">
        <f>VLOOKUP(Table13[[#This Row],[Home Care Provider Name]],[1]!Table13[#Data],5,FALSE)</f>
        <v>Yes</v>
      </c>
      <c r="F301" s="13" t="s">
        <v>2</v>
      </c>
    </row>
    <row r="302" spans="1:6" ht="29" x14ac:dyDescent="0.35">
      <c r="A302" s="24" t="s">
        <v>1090</v>
      </c>
      <c r="B302" s="13" t="str">
        <f>VLOOKUP(Table13[[#This Row],[Home Care Provider Name]],[1]!Table13[#Data],2,FALSE)</f>
        <v>Yes</v>
      </c>
      <c r="C302" s="13" t="str">
        <f>VLOOKUP(Table13[[#This Row],[Home Care Provider Name]],[1]!Table13[#Data],3,FALSE)</f>
        <v>Yes</v>
      </c>
      <c r="D302" s="13" t="str">
        <f>VLOOKUP(Table13[[#This Row],[Home Care Provider Name]],[1]!Table13[#Data],4,FALSE)</f>
        <v>Yes</v>
      </c>
      <c r="E302" s="13" t="s">
        <v>1254</v>
      </c>
      <c r="F302" s="13" t="s">
        <v>2</v>
      </c>
    </row>
    <row r="303" spans="1:6" x14ac:dyDescent="0.35">
      <c r="A303" s="23" t="s">
        <v>350</v>
      </c>
      <c r="B303" s="13" t="str">
        <f>VLOOKUP(Table13[[#This Row],[Home Care Provider Name]],[1]!Table13[#Data],2,FALSE)</f>
        <v>Yes</v>
      </c>
      <c r="C303" s="13" t="str">
        <f>VLOOKUP(Table13[[#This Row],[Home Care Provider Name]],[1]!Table13[#Data],3,FALSE)</f>
        <v>Yes</v>
      </c>
      <c r="D303" s="13" t="str">
        <f>VLOOKUP(Table13[[#This Row],[Home Care Provider Name]],[1]!Table13[#Data],4,FALSE)</f>
        <v>Yes</v>
      </c>
      <c r="E303" s="13" t="str">
        <f>VLOOKUP(Table13[[#This Row],[Home Care Provider Name]],[1]!Table13[#Data],5,FALSE)</f>
        <v>Yes</v>
      </c>
      <c r="F303" s="13" t="s">
        <v>2</v>
      </c>
    </row>
    <row r="304" spans="1:6" x14ac:dyDescent="0.35">
      <c r="A304" s="24" t="s">
        <v>220</v>
      </c>
      <c r="B304" s="13" t="str">
        <f>VLOOKUP(Table13[[#This Row],[Home Care Provider Name]],[1]!Table13[#Data],2,FALSE)</f>
        <v>Yes</v>
      </c>
      <c r="C304" s="13" t="str">
        <f>VLOOKUP(Table13[[#This Row],[Home Care Provider Name]],[1]!Table13[#Data],3,FALSE)</f>
        <v>Yes</v>
      </c>
      <c r="D304" s="13" t="str">
        <f>VLOOKUP(Table13[[#This Row],[Home Care Provider Name]],[1]!Table13[#Data],4,FALSE)</f>
        <v>Yes</v>
      </c>
      <c r="E304" s="13" t="str">
        <f>VLOOKUP(Table13[[#This Row],[Home Care Provider Name]],[1]!Table13[#Data],5,FALSE)</f>
        <v>Yes</v>
      </c>
      <c r="F304" s="13" t="s">
        <v>2</v>
      </c>
    </row>
    <row r="305" spans="1:6" x14ac:dyDescent="0.35">
      <c r="A305" s="23" t="s">
        <v>425</v>
      </c>
      <c r="B305" s="13" t="str">
        <f>VLOOKUP(Table13[[#This Row],[Home Care Provider Name]],[1]!Table13[#Data],2,FALSE)</f>
        <v>Yes</v>
      </c>
      <c r="C305" s="13" t="str">
        <f>VLOOKUP(Table13[[#This Row],[Home Care Provider Name]],[1]!Table13[#Data],3,FALSE)</f>
        <v>Yes</v>
      </c>
      <c r="D305" s="13" t="str">
        <f>VLOOKUP(Table13[[#This Row],[Home Care Provider Name]],[1]!Table13[#Data],4,FALSE)</f>
        <v>Yes</v>
      </c>
      <c r="E305" s="13" t="str">
        <f>VLOOKUP(Table13[[#This Row],[Home Care Provider Name]],[1]!Table13[#Data],5,FALSE)</f>
        <v>Yes</v>
      </c>
      <c r="F305" s="13" t="s">
        <v>2</v>
      </c>
    </row>
    <row r="306" spans="1:6" x14ac:dyDescent="0.35">
      <c r="A306" s="24" t="s">
        <v>324</v>
      </c>
      <c r="B306" s="13" t="str">
        <f>VLOOKUP(Table13[[#This Row],[Home Care Provider Name]],[1]!Table13[#Data],2,FALSE)</f>
        <v>Yes</v>
      </c>
      <c r="C306" s="13" t="str">
        <f>VLOOKUP(Table13[[#This Row],[Home Care Provider Name]],[1]!Table13[#Data],3,FALSE)</f>
        <v>Yes</v>
      </c>
      <c r="D306" s="13" t="str">
        <f>VLOOKUP(Table13[[#This Row],[Home Care Provider Name]],[1]!Table13[#Data],4,FALSE)</f>
        <v>Yes</v>
      </c>
      <c r="E306" s="13" t="str">
        <f>VLOOKUP(Table13[[#This Row],[Home Care Provider Name]],[1]!Table13[#Data],5,FALSE)</f>
        <v>Yes</v>
      </c>
      <c r="F306" s="13" t="s">
        <v>2</v>
      </c>
    </row>
    <row r="307" spans="1:6" x14ac:dyDescent="0.35">
      <c r="A307" s="23" t="s">
        <v>592</v>
      </c>
      <c r="B307" s="13" t="str">
        <f>VLOOKUP(Table13[[#This Row],[Home Care Provider Name]],[1]!Table13[#Data],2,FALSE)</f>
        <v>Yes</v>
      </c>
      <c r="C307" s="13" t="str">
        <f>VLOOKUP(Table13[[#This Row],[Home Care Provider Name]],[1]!Table13[#Data],3,FALSE)</f>
        <v>Yes</v>
      </c>
      <c r="D307" s="13" t="str">
        <f>VLOOKUP(Table13[[#This Row],[Home Care Provider Name]],[1]!Table13[#Data],4,FALSE)</f>
        <v>Yes</v>
      </c>
      <c r="E307" s="13" t="str">
        <f>VLOOKUP(Table13[[#This Row],[Home Care Provider Name]],[1]!Table13[#Data],5,FALSE)</f>
        <v>Yes</v>
      </c>
      <c r="F307" s="13" t="s">
        <v>2</v>
      </c>
    </row>
    <row r="308" spans="1:6" x14ac:dyDescent="0.35">
      <c r="A308" s="24" t="s">
        <v>502</v>
      </c>
      <c r="B308" s="13" t="str">
        <f>VLOOKUP(Table13[[#This Row],[Home Care Provider Name]],[1]!Table13[#Data],2,FALSE)</f>
        <v>Yes</v>
      </c>
      <c r="C308" s="13" t="str">
        <f>VLOOKUP(Table13[[#This Row],[Home Care Provider Name]],[1]!Table13[#Data],3,FALSE)</f>
        <v>Yes</v>
      </c>
      <c r="D308" s="13" t="str">
        <f>VLOOKUP(Table13[[#This Row],[Home Care Provider Name]],[1]!Table13[#Data],4,FALSE)</f>
        <v>Yes</v>
      </c>
      <c r="E308" s="13" t="str">
        <f>VLOOKUP(Table13[[#This Row],[Home Care Provider Name]],[1]!Table13[#Data],5,FALSE)</f>
        <v>Yes</v>
      </c>
      <c r="F308" s="13" t="s">
        <v>2</v>
      </c>
    </row>
    <row r="309" spans="1:6" ht="29" x14ac:dyDescent="0.35">
      <c r="A309" s="23" t="s">
        <v>476</v>
      </c>
      <c r="B309" s="13" t="str">
        <f>VLOOKUP(Table13[[#This Row],[Home Care Provider Name]],[1]!Table13[#Data],2,FALSE)</f>
        <v>Yes</v>
      </c>
      <c r="C309" s="13" t="str">
        <f>VLOOKUP(Table13[[#This Row],[Home Care Provider Name]],[1]!Table13[#Data],3,FALSE)</f>
        <v>Yes</v>
      </c>
      <c r="D309" s="13" t="str">
        <f>VLOOKUP(Table13[[#This Row],[Home Care Provider Name]],[1]!Table13[#Data],4,FALSE)</f>
        <v>Yes</v>
      </c>
      <c r="E309" s="13" t="str">
        <f>VLOOKUP(Table13[[#This Row],[Home Care Provider Name]],[1]!Table13[#Data],5,FALSE)</f>
        <v>Yes</v>
      </c>
      <c r="F309" s="13" t="s">
        <v>2</v>
      </c>
    </row>
    <row r="310" spans="1:6" x14ac:dyDescent="0.35">
      <c r="A310" s="24" t="s">
        <v>170</v>
      </c>
      <c r="B310" s="13" t="str">
        <f>VLOOKUP(Table13[[#This Row],[Home Care Provider Name]],[1]!Table13[#Data],2,FALSE)</f>
        <v>Yes</v>
      </c>
      <c r="C310" s="13" t="str">
        <f>VLOOKUP(Table13[[#This Row],[Home Care Provider Name]],[1]!Table13[#Data],3,FALSE)</f>
        <v>Yes</v>
      </c>
      <c r="D310" s="13" t="str">
        <f>VLOOKUP(Table13[[#This Row],[Home Care Provider Name]],[1]!Table13[#Data],4,FALSE)</f>
        <v>Yes</v>
      </c>
      <c r="E310" s="13" t="str">
        <f>VLOOKUP(Table13[[#This Row],[Home Care Provider Name]],[1]!Table13[#Data],5,FALSE)</f>
        <v>Yes</v>
      </c>
      <c r="F310" s="13" t="s">
        <v>2</v>
      </c>
    </row>
    <row r="311" spans="1:6" x14ac:dyDescent="0.35">
      <c r="A311" s="23" t="s">
        <v>255</v>
      </c>
      <c r="B311" s="13" t="str">
        <f>VLOOKUP(Table13[[#This Row],[Home Care Provider Name]],[1]!Table13[#Data],2,FALSE)</f>
        <v>Yes</v>
      </c>
      <c r="C311" s="13" t="str">
        <f>VLOOKUP(Table13[[#This Row],[Home Care Provider Name]],[1]!Table13[#Data],3,FALSE)</f>
        <v>Yes</v>
      </c>
      <c r="D311" s="13" t="str">
        <f>VLOOKUP(Table13[[#This Row],[Home Care Provider Name]],[1]!Table13[#Data],4,FALSE)</f>
        <v>Yes</v>
      </c>
      <c r="E311" s="13" t="str">
        <f>VLOOKUP(Table13[[#This Row],[Home Care Provider Name]],[1]!Table13[#Data],5,FALSE)</f>
        <v>Yes</v>
      </c>
      <c r="F311" s="13" t="s">
        <v>2</v>
      </c>
    </row>
    <row r="312" spans="1:6" x14ac:dyDescent="0.35">
      <c r="A312" s="24" t="s">
        <v>616</v>
      </c>
      <c r="B312" s="13" t="str">
        <f>VLOOKUP(Table13[[#This Row],[Home Care Provider Name]],[1]!Table13[#Data],2,FALSE)</f>
        <v>Yes</v>
      </c>
      <c r="C312" s="13" t="str">
        <f>VLOOKUP(Table13[[#This Row],[Home Care Provider Name]],[1]!Table13[#Data],3,FALSE)</f>
        <v>Yes</v>
      </c>
      <c r="D312" s="13" t="str">
        <f>VLOOKUP(Table13[[#This Row],[Home Care Provider Name]],[1]!Table13[#Data],4,FALSE)</f>
        <v>Yes</v>
      </c>
      <c r="E312" s="13" t="str">
        <f>VLOOKUP(Table13[[#This Row],[Home Care Provider Name]],[1]!Table13[#Data],5,FALSE)</f>
        <v>Yes</v>
      </c>
      <c r="F312" s="13" t="s">
        <v>2</v>
      </c>
    </row>
    <row r="313" spans="1:6" x14ac:dyDescent="0.35">
      <c r="A313" s="23" t="s">
        <v>1134</v>
      </c>
      <c r="B313" s="13" t="str">
        <f>VLOOKUP(Table13[[#This Row],[Home Care Provider Name]],[1]!Table13[#Data],2,FALSE)</f>
        <v>Yes</v>
      </c>
      <c r="C313" s="13" t="str">
        <f>VLOOKUP(Table13[[#This Row],[Home Care Provider Name]],[1]!Table13[#Data],3,FALSE)</f>
        <v>Yes</v>
      </c>
      <c r="D313" s="13" t="str">
        <f>VLOOKUP(Table13[[#This Row],[Home Care Provider Name]],[1]!Table13[#Data],4,FALSE)</f>
        <v>Yes</v>
      </c>
      <c r="E313" s="13" t="str">
        <f>VLOOKUP(Table13[[#This Row],[Home Care Provider Name]],[1]!Table13[#Data],5,FALSE)</f>
        <v>Yes</v>
      </c>
      <c r="F313" s="13" t="s">
        <v>2</v>
      </c>
    </row>
    <row r="314" spans="1:6" x14ac:dyDescent="0.35">
      <c r="A314" s="24" t="s">
        <v>1219</v>
      </c>
      <c r="B314" s="13" t="str">
        <f>VLOOKUP(Table13[[#This Row],[Home Care Provider Name]],[1]!Table13[#Data],2,FALSE)</f>
        <v>Yes</v>
      </c>
      <c r="C314" s="13" t="str">
        <f>VLOOKUP(Table13[[#This Row],[Home Care Provider Name]],[1]!Table13[#Data],3,FALSE)</f>
        <v>Yes</v>
      </c>
      <c r="D314" s="13" t="str">
        <f>VLOOKUP(Table13[[#This Row],[Home Care Provider Name]],[1]!Table13[#Data],4,FALSE)</f>
        <v>Yes</v>
      </c>
      <c r="E314" s="13" t="str">
        <f>VLOOKUP(Table13[[#This Row],[Home Care Provider Name]],[1]!Table13[#Data],5,FALSE)</f>
        <v>Yes</v>
      </c>
      <c r="F314" s="13" t="s">
        <v>2</v>
      </c>
    </row>
    <row r="315" spans="1:6" x14ac:dyDescent="0.35">
      <c r="A315" s="23" t="s">
        <v>608</v>
      </c>
      <c r="B315" s="13" t="str">
        <f>VLOOKUP(Table13[[#This Row],[Home Care Provider Name]],[1]!Table13[#Data],2,FALSE)</f>
        <v>Yes</v>
      </c>
      <c r="C315" s="13" t="str">
        <f>VLOOKUP(Table13[[#This Row],[Home Care Provider Name]],[1]!Table13[#Data],3,FALSE)</f>
        <v>Yes</v>
      </c>
      <c r="D315" s="13" t="str">
        <f>VLOOKUP(Table13[[#This Row],[Home Care Provider Name]],[1]!Table13[#Data],4,FALSE)</f>
        <v>Yes</v>
      </c>
      <c r="E315" s="13" t="str">
        <f>VLOOKUP(Table13[[#This Row],[Home Care Provider Name]],[1]!Table13[#Data],5,FALSE)</f>
        <v>Yes</v>
      </c>
      <c r="F315" s="13" t="s">
        <v>2</v>
      </c>
    </row>
    <row r="316" spans="1:6" ht="18.75" customHeight="1" x14ac:dyDescent="0.35">
      <c r="A316" s="24" t="s">
        <v>434</v>
      </c>
      <c r="B316" s="13" t="str">
        <f>VLOOKUP(Table13[[#This Row],[Home Care Provider Name]],[1]!Table13[#Data],2,FALSE)</f>
        <v>Yes</v>
      </c>
      <c r="C316" s="13" t="str">
        <f>VLOOKUP(Table13[[#This Row],[Home Care Provider Name]],[1]!Table13[#Data],3,FALSE)</f>
        <v>Yes</v>
      </c>
      <c r="D316" s="13" t="str">
        <f>VLOOKUP(Table13[[#This Row],[Home Care Provider Name]],[1]!Table13[#Data],4,FALSE)</f>
        <v>Yes</v>
      </c>
      <c r="E316" s="13" t="str">
        <f>VLOOKUP(Table13[[#This Row],[Home Care Provider Name]],[1]!Table13[#Data],5,FALSE)</f>
        <v>Yes</v>
      </c>
      <c r="F316" s="13" t="s">
        <v>2</v>
      </c>
    </row>
    <row r="317" spans="1:6" ht="29" x14ac:dyDescent="0.35">
      <c r="A317" s="23" t="s">
        <v>167</v>
      </c>
      <c r="B317" s="13" t="str">
        <f>VLOOKUP(Table13[[#This Row],[Home Care Provider Name]],[1]!Table13[#Data],2,FALSE)</f>
        <v>Yes</v>
      </c>
      <c r="C317" s="13" t="str">
        <f>VLOOKUP(Table13[[#This Row],[Home Care Provider Name]],[1]!Table13[#Data],3,FALSE)</f>
        <v>Yes</v>
      </c>
      <c r="D317" s="13" t="str">
        <f>VLOOKUP(Table13[[#This Row],[Home Care Provider Name]],[1]!Table13[#Data],4,FALSE)</f>
        <v>Yes</v>
      </c>
      <c r="E317" s="13" t="str">
        <f>VLOOKUP(Table13[[#This Row],[Home Care Provider Name]],[1]!Table13[#Data],5,FALSE)</f>
        <v>Yes</v>
      </c>
      <c r="F317" s="13" t="s">
        <v>2</v>
      </c>
    </row>
    <row r="318" spans="1:6" x14ac:dyDescent="0.35">
      <c r="A318" s="24" t="s">
        <v>121</v>
      </c>
      <c r="B318" s="13" t="str">
        <f>VLOOKUP(Table13[[#This Row],[Home Care Provider Name]],[1]!Table13[#Data],2,FALSE)</f>
        <v>Yes</v>
      </c>
      <c r="C318" s="13" t="str">
        <f>VLOOKUP(Table13[[#This Row],[Home Care Provider Name]],[1]!Table13[#Data],3,FALSE)</f>
        <v>Yes</v>
      </c>
      <c r="D318" s="13" t="str">
        <f>VLOOKUP(Table13[[#This Row],[Home Care Provider Name]],[1]!Table13[#Data],4,FALSE)</f>
        <v>Yes</v>
      </c>
      <c r="E318" s="13" t="str">
        <f>VLOOKUP(Table13[[#This Row],[Home Care Provider Name]],[1]!Table13[#Data],5,FALSE)</f>
        <v>Yes</v>
      </c>
      <c r="F318" s="13" t="s">
        <v>2</v>
      </c>
    </row>
    <row r="319" spans="1:6" x14ac:dyDescent="0.35">
      <c r="A319" s="23" t="s">
        <v>297</v>
      </c>
      <c r="B319" s="13" t="str">
        <f>VLOOKUP(Table13[[#This Row],[Home Care Provider Name]],[1]!Table13[#Data],2,FALSE)</f>
        <v>Yes</v>
      </c>
      <c r="C319" s="13" t="str">
        <f>VLOOKUP(Table13[[#This Row],[Home Care Provider Name]],[1]!Table13[#Data],3,FALSE)</f>
        <v>Yes</v>
      </c>
      <c r="D319" s="13" t="str">
        <f>VLOOKUP(Table13[[#This Row],[Home Care Provider Name]],[1]!Table13[#Data],4,FALSE)</f>
        <v>Yes</v>
      </c>
      <c r="E319" s="13" t="str">
        <f>VLOOKUP(Table13[[#This Row],[Home Care Provider Name]],[1]!Table13[#Data],5,FALSE)</f>
        <v>Yes</v>
      </c>
      <c r="F319" s="13" t="s">
        <v>2</v>
      </c>
    </row>
    <row r="320" spans="1:6" x14ac:dyDescent="0.35">
      <c r="A320" s="24" t="s">
        <v>268</v>
      </c>
      <c r="B320" s="13" t="str">
        <f>VLOOKUP(Table13[[#This Row],[Home Care Provider Name]],[1]!Table13[#Data],2,FALSE)</f>
        <v>Yes</v>
      </c>
      <c r="C320" s="13" t="str">
        <f>VLOOKUP(Table13[[#This Row],[Home Care Provider Name]],[1]!Table13[#Data],3,FALSE)</f>
        <v>Yes</v>
      </c>
      <c r="D320" s="13" t="str">
        <f>VLOOKUP(Table13[[#This Row],[Home Care Provider Name]],[1]!Table13[#Data],4,FALSE)</f>
        <v>Yes</v>
      </c>
      <c r="E320" s="13" t="str">
        <f>VLOOKUP(Table13[[#This Row],[Home Care Provider Name]],[1]!Table13[#Data],5,FALSE)</f>
        <v>Yes</v>
      </c>
      <c r="F320" s="13" t="s">
        <v>2</v>
      </c>
    </row>
    <row r="321" spans="1:6" x14ac:dyDescent="0.35">
      <c r="A321" s="23" t="s">
        <v>538</v>
      </c>
      <c r="B321" s="13" t="str">
        <f>VLOOKUP(Table13[[#This Row],[Home Care Provider Name]],[1]!Table13[#Data],2,FALSE)</f>
        <v>Yes</v>
      </c>
      <c r="C321" s="13" t="str">
        <f>VLOOKUP(Table13[[#This Row],[Home Care Provider Name]],[1]!Table13[#Data],3,FALSE)</f>
        <v>Yes</v>
      </c>
      <c r="D321" s="13" t="str">
        <f>VLOOKUP(Table13[[#This Row],[Home Care Provider Name]],[1]!Table13[#Data],4,FALSE)</f>
        <v>Yes</v>
      </c>
      <c r="E321" s="13" t="str">
        <f>VLOOKUP(Table13[[#This Row],[Home Care Provider Name]],[1]!Table13[#Data],5,FALSE)</f>
        <v>Yes</v>
      </c>
      <c r="F321" s="13" t="s">
        <v>2</v>
      </c>
    </row>
    <row r="322" spans="1:6" x14ac:dyDescent="0.35">
      <c r="A322" s="24" t="s">
        <v>265</v>
      </c>
      <c r="B322" s="13" t="str">
        <f>VLOOKUP(Table13[[#This Row],[Home Care Provider Name]],[1]!Table13[#Data],2,FALSE)</f>
        <v>Yes</v>
      </c>
      <c r="C322" s="13" t="str">
        <f>VLOOKUP(Table13[[#This Row],[Home Care Provider Name]],[1]!Table13[#Data],3,FALSE)</f>
        <v>Yes</v>
      </c>
      <c r="D322" s="13" t="str">
        <f>VLOOKUP(Table13[[#This Row],[Home Care Provider Name]],[1]!Table13[#Data],4,FALSE)</f>
        <v>Yes</v>
      </c>
      <c r="E322" s="13" t="str">
        <f>VLOOKUP(Table13[[#This Row],[Home Care Provider Name]],[1]!Table13[#Data],5,FALSE)</f>
        <v>Yes</v>
      </c>
      <c r="F322" s="13" t="s">
        <v>2</v>
      </c>
    </row>
    <row r="323" spans="1:6" x14ac:dyDescent="0.35">
      <c r="A323" s="23" t="s">
        <v>1108</v>
      </c>
      <c r="B323" s="13" t="str">
        <f>VLOOKUP(Table13[[#This Row],[Home Care Provider Name]],[1]!Table13[#Data],2,FALSE)</f>
        <v>Yes</v>
      </c>
      <c r="C323" s="13" t="str">
        <f>VLOOKUP(Table13[[#This Row],[Home Care Provider Name]],[1]!Table13[#Data],3,FALSE)</f>
        <v>Yes</v>
      </c>
      <c r="D323" s="13" t="str">
        <f>VLOOKUP(Table13[[#This Row],[Home Care Provider Name]],[1]!Table13[#Data],4,FALSE)</f>
        <v>Yes</v>
      </c>
      <c r="E323" s="13" t="str">
        <f>VLOOKUP(Table13[[#This Row],[Home Care Provider Name]],[1]!Table13[#Data],5,FALSE)</f>
        <v>Yes</v>
      </c>
      <c r="F323" s="13" t="s">
        <v>2</v>
      </c>
    </row>
    <row r="324" spans="1:6" ht="15.75" customHeight="1" x14ac:dyDescent="0.35">
      <c r="A324" s="24" t="s">
        <v>429</v>
      </c>
      <c r="B324" s="13" t="str">
        <f>VLOOKUP(Table13[[#This Row],[Home Care Provider Name]],[1]!Table13[#Data],2,FALSE)</f>
        <v>Yes</v>
      </c>
      <c r="C324" s="13" t="str">
        <f>VLOOKUP(Table13[[#This Row],[Home Care Provider Name]],[1]!Table13[#Data],3,FALSE)</f>
        <v>Yes</v>
      </c>
      <c r="D324" s="13" t="str">
        <f>VLOOKUP(Table13[[#This Row],[Home Care Provider Name]],[1]!Table13[#Data],4,FALSE)</f>
        <v>Yes</v>
      </c>
      <c r="E324" s="13" t="str">
        <f>VLOOKUP(Table13[[#This Row],[Home Care Provider Name]],[1]!Table13[#Data],5,FALSE)</f>
        <v>Yes</v>
      </c>
      <c r="F324" s="13" t="s">
        <v>2</v>
      </c>
    </row>
    <row r="325" spans="1:6" x14ac:dyDescent="0.35">
      <c r="A325" s="23" t="s">
        <v>412</v>
      </c>
      <c r="B325" s="13" t="str">
        <f>VLOOKUP(Table13[[#This Row],[Home Care Provider Name]],[1]!Table13[#Data],2,FALSE)</f>
        <v>Yes</v>
      </c>
      <c r="C325" s="13" t="str">
        <f>VLOOKUP(Table13[[#This Row],[Home Care Provider Name]],[1]!Table13[#Data],3,FALSE)</f>
        <v>Yes</v>
      </c>
      <c r="D325" s="13" t="str">
        <f>VLOOKUP(Table13[[#This Row],[Home Care Provider Name]],[1]!Table13[#Data],4,FALSE)</f>
        <v>Yes</v>
      </c>
      <c r="E325" s="13" t="str">
        <f>VLOOKUP(Table13[[#This Row],[Home Care Provider Name]],[1]!Table13[#Data],5,FALSE)</f>
        <v>Yes</v>
      </c>
      <c r="F325" s="13" t="s">
        <v>2</v>
      </c>
    </row>
    <row r="326" spans="1:6" x14ac:dyDescent="0.35">
      <c r="A326" s="24" t="s">
        <v>125</v>
      </c>
      <c r="B326" s="13" t="str">
        <f>VLOOKUP(Table13[[#This Row],[Home Care Provider Name]],[1]!Table13[#Data],2,FALSE)</f>
        <v>Yes</v>
      </c>
      <c r="C326" s="13" t="str">
        <f>VLOOKUP(Table13[[#This Row],[Home Care Provider Name]],[1]!Table13[#Data],3,FALSE)</f>
        <v>Yes</v>
      </c>
      <c r="D326" s="13" t="str">
        <f>VLOOKUP(Table13[[#This Row],[Home Care Provider Name]],[1]!Table13[#Data],4,FALSE)</f>
        <v>Yes</v>
      </c>
      <c r="E326" s="13" t="str">
        <f>VLOOKUP(Table13[[#This Row],[Home Care Provider Name]],[1]!Table13[#Data],5,FALSE)</f>
        <v>Yes</v>
      </c>
      <c r="F326" s="13" t="s">
        <v>2</v>
      </c>
    </row>
    <row r="327" spans="1:6" x14ac:dyDescent="0.35">
      <c r="A327" s="23" t="s">
        <v>505</v>
      </c>
      <c r="B327" s="13" t="str">
        <f>VLOOKUP(Table13[[#This Row],[Home Care Provider Name]],[1]!Table13[#Data],2,FALSE)</f>
        <v>Yes</v>
      </c>
      <c r="C327" s="13" t="str">
        <f>VLOOKUP(Table13[[#This Row],[Home Care Provider Name]],[1]!Table13[#Data],3,FALSE)</f>
        <v>Yes</v>
      </c>
      <c r="D327" s="13" t="str">
        <f>VLOOKUP(Table13[[#This Row],[Home Care Provider Name]],[1]!Table13[#Data],4,FALSE)</f>
        <v>Yes</v>
      </c>
      <c r="E327" s="13" t="str">
        <f>VLOOKUP(Table13[[#This Row],[Home Care Provider Name]],[1]!Table13[#Data],5,FALSE)</f>
        <v>Yes</v>
      </c>
      <c r="F327" s="13" t="s">
        <v>2</v>
      </c>
    </row>
    <row r="328" spans="1:6" x14ac:dyDescent="0.35">
      <c r="A328" s="24" t="s">
        <v>626</v>
      </c>
      <c r="B328" s="13" t="str">
        <f>VLOOKUP(Table13[[#This Row],[Home Care Provider Name]],[1]!Table13[#Data],2,FALSE)</f>
        <v>Yes</v>
      </c>
      <c r="C328" s="13" t="str">
        <f>VLOOKUP(Table13[[#This Row],[Home Care Provider Name]],[1]!Table13[#Data],3,FALSE)</f>
        <v>Yes</v>
      </c>
      <c r="D328" s="13" t="str">
        <f>VLOOKUP(Table13[[#This Row],[Home Care Provider Name]],[1]!Table13[#Data],4,FALSE)</f>
        <v>Yes</v>
      </c>
      <c r="E328" s="13" t="str">
        <f>VLOOKUP(Table13[[#This Row],[Home Care Provider Name]],[1]!Table13[#Data],5,FALSE)</f>
        <v>Yes</v>
      </c>
      <c r="F328" s="13" t="s">
        <v>2</v>
      </c>
    </row>
    <row r="329" spans="1:6" x14ac:dyDescent="0.35">
      <c r="A329" s="23" t="s">
        <v>563</v>
      </c>
      <c r="B329" s="13" t="str">
        <f>VLOOKUP(Table13[[#This Row],[Home Care Provider Name]],[1]!Table13[#Data],2,FALSE)</f>
        <v>Yes</v>
      </c>
      <c r="C329" s="13" t="str">
        <f>VLOOKUP(Table13[[#This Row],[Home Care Provider Name]],[1]!Table13[#Data],3,FALSE)</f>
        <v>Yes</v>
      </c>
      <c r="D329" s="13" t="str">
        <f>VLOOKUP(Table13[[#This Row],[Home Care Provider Name]],[1]!Table13[#Data],4,FALSE)</f>
        <v>Yes</v>
      </c>
      <c r="E329" s="13" t="str">
        <f>VLOOKUP(Table13[[#This Row],[Home Care Provider Name]],[1]!Table13[#Data],5,FALSE)</f>
        <v>Yes</v>
      </c>
      <c r="F329" s="13" t="s">
        <v>2</v>
      </c>
    </row>
    <row r="330" spans="1:6" x14ac:dyDescent="0.35">
      <c r="A330" s="24" t="s">
        <v>145</v>
      </c>
      <c r="B330" s="13" t="str">
        <f>VLOOKUP(Table13[[#This Row],[Home Care Provider Name]],[1]!Table13[#Data],2,FALSE)</f>
        <v>Yes</v>
      </c>
      <c r="C330" s="13" t="str">
        <f>VLOOKUP(Table13[[#This Row],[Home Care Provider Name]],[1]!Table13[#Data],3,FALSE)</f>
        <v>Yes</v>
      </c>
      <c r="D330" s="13" t="str">
        <f>VLOOKUP(Table13[[#This Row],[Home Care Provider Name]],[1]!Table13[#Data],4,FALSE)</f>
        <v>Yes</v>
      </c>
      <c r="E330" s="13" t="str">
        <f>VLOOKUP(Table13[[#This Row],[Home Care Provider Name]],[1]!Table13[#Data],5,FALSE)</f>
        <v>Yes</v>
      </c>
      <c r="F330" s="13" t="s">
        <v>2</v>
      </c>
    </row>
    <row r="331" spans="1:6" x14ac:dyDescent="0.35">
      <c r="A331" s="23" t="s">
        <v>221</v>
      </c>
      <c r="B331" s="13" t="str">
        <f>VLOOKUP(Table13[[#This Row],[Home Care Provider Name]],[1]!Table13[#Data],2,FALSE)</f>
        <v>Yes</v>
      </c>
      <c r="C331" s="13" t="str">
        <f>VLOOKUP(Table13[[#This Row],[Home Care Provider Name]],[1]!Table13[#Data],3,FALSE)</f>
        <v>Yes</v>
      </c>
      <c r="D331" s="13" t="str">
        <f>VLOOKUP(Table13[[#This Row],[Home Care Provider Name]],[1]!Table13[#Data],4,FALSE)</f>
        <v>Yes</v>
      </c>
      <c r="E331" s="13" t="str">
        <f>VLOOKUP(Table13[[#This Row],[Home Care Provider Name]],[1]!Table13[#Data],5,FALSE)</f>
        <v>Yes</v>
      </c>
      <c r="F331" s="13" t="s">
        <v>2</v>
      </c>
    </row>
    <row r="332" spans="1:6" x14ac:dyDescent="0.35">
      <c r="A332" s="24" t="s">
        <v>1195</v>
      </c>
      <c r="B332" s="13" t="s">
        <v>1254</v>
      </c>
      <c r="C332" s="13" t="s">
        <v>1254</v>
      </c>
      <c r="D332" s="13" t="s">
        <v>1254</v>
      </c>
      <c r="E332" s="13" t="str">
        <f>VLOOKUP(Table13[[#This Row],[Home Care Provider Name]],[1]!Table13[#Data],5,FALSE)</f>
        <v>Yes</v>
      </c>
      <c r="F332" s="13" t="s">
        <v>2</v>
      </c>
    </row>
    <row r="333" spans="1:6" x14ac:dyDescent="0.35">
      <c r="A333" s="23" t="s">
        <v>1220</v>
      </c>
      <c r="B333" s="13" t="s">
        <v>1254</v>
      </c>
      <c r="C333" s="13" t="s">
        <v>1254</v>
      </c>
      <c r="D333" s="13" t="s">
        <v>1254</v>
      </c>
      <c r="E333" s="13" t="s">
        <v>1254</v>
      </c>
      <c r="F333" s="13" t="s">
        <v>2</v>
      </c>
    </row>
    <row r="334" spans="1:6" x14ac:dyDescent="0.35">
      <c r="A334" s="24" t="s">
        <v>1098</v>
      </c>
      <c r="B334" s="13" t="str">
        <f>VLOOKUP(Table13[[#This Row],[Home Care Provider Name]],[1]!Table13[#Data],2,FALSE)</f>
        <v>Yes</v>
      </c>
      <c r="C334" s="13" t="str">
        <f>VLOOKUP(Table13[[#This Row],[Home Care Provider Name]],[1]!Table13[#Data],3,FALSE)</f>
        <v>Yes</v>
      </c>
      <c r="D334" s="13" t="str">
        <f>VLOOKUP(Table13[[#This Row],[Home Care Provider Name]],[1]!Table13[#Data],4,FALSE)</f>
        <v>Yes</v>
      </c>
      <c r="E334" s="13" t="str">
        <f>VLOOKUP(Table13[[#This Row],[Home Care Provider Name]],[1]!Table13[#Data],5,FALSE)</f>
        <v>Yes</v>
      </c>
      <c r="F334" s="13" t="s">
        <v>2</v>
      </c>
    </row>
    <row r="335" spans="1:6" x14ac:dyDescent="0.35">
      <c r="A335" s="23" t="s">
        <v>381</v>
      </c>
      <c r="B335" s="13" t="str">
        <f>VLOOKUP(Table13[[#This Row],[Home Care Provider Name]],[1]!Table13[#Data],2,FALSE)</f>
        <v>Yes</v>
      </c>
      <c r="C335" s="13" t="str">
        <f>VLOOKUP(Table13[[#This Row],[Home Care Provider Name]],[1]!Table13[#Data],3,FALSE)</f>
        <v>Yes</v>
      </c>
      <c r="D335" s="13" t="str">
        <f>VLOOKUP(Table13[[#This Row],[Home Care Provider Name]],[1]!Table13[#Data],4,FALSE)</f>
        <v>Yes</v>
      </c>
      <c r="E335" s="13" t="str">
        <f>VLOOKUP(Table13[[#This Row],[Home Care Provider Name]],[1]!Table13[#Data],5,FALSE)</f>
        <v>Yes</v>
      </c>
      <c r="F335" s="13" t="s">
        <v>2</v>
      </c>
    </row>
    <row r="336" spans="1:6" x14ac:dyDescent="0.35">
      <c r="A336" s="24" t="s">
        <v>632</v>
      </c>
      <c r="B336" s="13" t="str">
        <f>VLOOKUP(Table13[[#This Row],[Home Care Provider Name]],[1]!Table13[#Data],2,FALSE)</f>
        <v>Yes</v>
      </c>
      <c r="C336" s="13" t="str">
        <f>VLOOKUP(Table13[[#This Row],[Home Care Provider Name]],[1]!Table13[#Data],3,FALSE)</f>
        <v>Yes</v>
      </c>
      <c r="D336" s="13" t="str">
        <f>VLOOKUP(Table13[[#This Row],[Home Care Provider Name]],[1]!Table13[#Data],4,FALSE)</f>
        <v>Yes</v>
      </c>
      <c r="E336" s="13" t="str">
        <f>VLOOKUP(Table13[[#This Row],[Home Care Provider Name]],[1]!Table13[#Data],5,FALSE)</f>
        <v>Yes</v>
      </c>
      <c r="F336" s="13" t="s">
        <v>2</v>
      </c>
    </row>
    <row r="337" spans="1:6" ht="29" x14ac:dyDescent="0.35">
      <c r="A337" s="23" t="s">
        <v>371</v>
      </c>
      <c r="B337" s="13" t="str">
        <f>VLOOKUP(Table13[[#This Row],[Home Care Provider Name]],[1]!Table13[#Data],2,FALSE)</f>
        <v>Yes</v>
      </c>
      <c r="C337" s="13" t="str">
        <f>VLOOKUP(Table13[[#This Row],[Home Care Provider Name]],[1]!Table13[#Data],3,FALSE)</f>
        <v>Yes</v>
      </c>
      <c r="D337" s="13" t="str">
        <f>VLOOKUP(Table13[[#This Row],[Home Care Provider Name]],[1]!Table13[#Data],4,FALSE)</f>
        <v>Yes</v>
      </c>
      <c r="E337" s="13" t="str">
        <f>VLOOKUP(Table13[[#This Row],[Home Care Provider Name]],[1]!Table13[#Data],5,FALSE)</f>
        <v>Yes</v>
      </c>
      <c r="F337" s="13" t="s">
        <v>2</v>
      </c>
    </row>
    <row r="338" spans="1:6" x14ac:dyDescent="0.35">
      <c r="A338" s="24" t="s">
        <v>490</v>
      </c>
      <c r="B338" s="13" t="str">
        <f>VLOOKUP(Table13[[#This Row],[Home Care Provider Name]],[1]!Table13[#Data],2,FALSE)</f>
        <v>Yes</v>
      </c>
      <c r="C338" s="13" t="str">
        <f>VLOOKUP(Table13[[#This Row],[Home Care Provider Name]],[1]!Table13[#Data],3,FALSE)</f>
        <v>Yes</v>
      </c>
      <c r="D338" s="13" t="str">
        <f>VLOOKUP(Table13[[#This Row],[Home Care Provider Name]],[1]!Table13[#Data],4,FALSE)</f>
        <v>Yes</v>
      </c>
      <c r="E338" s="13" t="str">
        <f>VLOOKUP(Table13[[#This Row],[Home Care Provider Name]],[1]!Table13[#Data],5,FALSE)</f>
        <v>Yes</v>
      </c>
      <c r="F338" s="13" t="s">
        <v>2</v>
      </c>
    </row>
    <row r="339" spans="1:6" x14ac:dyDescent="0.35">
      <c r="A339" s="23" t="s">
        <v>25</v>
      </c>
      <c r="B339" s="13" t="str">
        <f>VLOOKUP(Table13[[#This Row],[Home Care Provider Name]],[1]!Table13[#Data],2,FALSE)</f>
        <v>Yes</v>
      </c>
      <c r="C339" s="13" t="str">
        <f>VLOOKUP(Table13[[#This Row],[Home Care Provider Name]],[1]!Table13[#Data],3,FALSE)</f>
        <v>Yes</v>
      </c>
      <c r="D339" s="13" t="str">
        <f>VLOOKUP(Table13[[#This Row],[Home Care Provider Name]],[1]!Table13[#Data],4,FALSE)</f>
        <v>Yes</v>
      </c>
      <c r="E339" s="13" t="str">
        <f>VLOOKUP(Table13[[#This Row],[Home Care Provider Name]],[1]!Table13[#Data],5,FALSE)</f>
        <v>Yes</v>
      </c>
      <c r="F339" s="13" t="s">
        <v>2</v>
      </c>
    </row>
    <row r="340" spans="1:6" ht="43.5" x14ac:dyDescent="0.35">
      <c r="A340" s="24" t="s">
        <v>28</v>
      </c>
      <c r="B340" s="13" t="str">
        <f>VLOOKUP(Table13[[#This Row],[Home Care Provider Name]],[1]!Table13[#Data],2,FALSE)</f>
        <v>Yes</v>
      </c>
      <c r="C340" s="13" t="str">
        <f>VLOOKUP(Table13[[#This Row],[Home Care Provider Name]],[1]!Table13[#Data],3,FALSE)</f>
        <v>Yes</v>
      </c>
      <c r="D340" s="13" t="str">
        <f>VLOOKUP(Table13[[#This Row],[Home Care Provider Name]],[1]!Table13[#Data],4,FALSE)</f>
        <v>Yes</v>
      </c>
      <c r="E340" s="13" t="str">
        <f>VLOOKUP(Table13[[#This Row],[Home Care Provider Name]],[1]!Table13[#Data],5,FALSE)</f>
        <v>Yes</v>
      </c>
      <c r="F340" s="13" t="s">
        <v>2</v>
      </c>
    </row>
    <row r="341" spans="1:6" x14ac:dyDescent="0.35">
      <c r="A341" s="23" t="s">
        <v>261</v>
      </c>
      <c r="B341" s="13" t="str">
        <f>VLOOKUP(Table13[[#This Row],[Home Care Provider Name]],[1]!Table13[#Data],2,FALSE)</f>
        <v>Yes</v>
      </c>
      <c r="C341" s="13" t="str">
        <f>VLOOKUP(Table13[[#This Row],[Home Care Provider Name]],[1]!Table13[#Data],3,FALSE)</f>
        <v>Yes</v>
      </c>
      <c r="D341" s="13" t="str">
        <f>VLOOKUP(Table13[[#This Row],[Home Care Provider Name]],[1]!Table13[#Data],4,FALSE)</f>
        <v>Yes</v>
      </c>
      <c r="E341" s="13" t="str">
        <f>VLOOKUP(Table13[[#This Row],[Home Care Provider Name]],[1]!Table13[#Data],5,FALSE)</f>
        <v>Yes</v>
      </c>
      <c r="F341" s="13" t="s">
        <v>2</v>
      </c>
    </row>
    <row r="342" spans="1:6" x14ac:dyDescent="0.35">
      <c r="A342" s="24" t="s">
        <v>423</v>
      </c>
      <c r="B342" s="13" t="str">
        <f>VLOOKUP(Table13[[#This Row],[Home Care Provider Name]],[1]!Table13[#Data],2,FALSE)</f>
        <v>Yes</v>
      </c>
      <c r="C342" s="13" t="str">
        <f>VLOOKUP(Table13[[#This Row],[Home Care Provider Name]],[1]!Table13[#Data],3,FALSE)</f>
        <v>Yes</v>
      </c>
      <c r="D342" s="13" t="str">
        <f>VLOOKUP(Table13[[#This Row],[Home Care Provider Name]],[1]!Table13[#Data],4,FALSE)</f>
        <v>Yes</v>
      </c>
      <c r="E342" s="13" t="str">
        <f>VLOOKUP(Table13[[#This Row],[Home Care Provider Name]],[1]!Table13[#Data],5,FALSE)</f>
        <v>Yes</v>
      </c>
      <c r="F342" s="13" t="s">
        <v>2</v>
      </c>
    </row>
    <row r="343" spans="1:6" x14ac:dyDescent="0.35">
      <c r="A343" s="23" t="s">
        <v>367</v>
      </c>
      <c r="B343" s="13" t="str">
        <f>VLOOKUP(Table13[[#This Row],[Home Care Provider Name]],[1]!Table13[#Data],2,FALSE)</f>
        <v>Yes</v>
      </c>
      <c r="C343" s="13" t="str">
        <f>VLOOKUP(Table13[[#This Row],[Home Care Provider Name]],[1]!Table13[#Data],3,FALSE)</f>
        <v>Yes</v>
      </c>
      <c r="D343" s="13" t="str">
        <f>VLOOKUP(Table13[[#This Row],[Home Care Provider Name]],[1]!Table13[#Data],4,FALSE)</f>
        <v>Yes</v>
      </c>
      <c r="E343" s="13" t="str">
        <f>VLOOKUP(Table13[[#This Row],[Home Care Provider Name]],[1]!Table13[#Data],5,FALSE)</f>
        <v>Yes</v>
      </c>
      <c r="F343" s="13" t="s">
        <v>2</v>
      </c>
    </row>
    <row r="344" spans="1:6" x14ac:dyDescent="0.35">
      <c r="A344" s="24" t="s">
        <v>31</v>
      </c>
      <c r="B344" s="13" t="str">
        <f>VLOOKUP(Table13[[#This Row],[Home Care Provider Name]],[1]!Table13[#Data],2,FALSE)</f>
        <v>Yes</v>
      </c>
      <c r="C344" s="13" t="str">
        <f>VLOOKUP(Table13[[#This Row],[Home Care Provider Name]],[1]!Table13[#Data],3,FALSE)</f>
        <v>Yes</v>
      </c>
      <c r="D344" s="13" t="str">
        <f>VLOOKUP(Table13[[#This Row],[Home Care Provider Name]],[1]!Table13[#Data],4,FALSE)</f>
        <v>Yes</v>
      </c>
      <c r="E344" s="13" t="str">
        <f>VLOOKUP(Table13[[#This Row],[Home Care Provider Name]],[1]!Table13[#Data],5,FALSE)</f>
        <v>Yes</v>
      </c>
      <c r="F344" s="13" t="s">
        <v>2</v>
      </c>
    </row>
    <row r="345" spans="1:6" x14ac:dyDescent="0.35">
      <c r="A345" s="23" t="s">
        <v>250</v>
      </c>
      <c r="B345" s="13" t="str">
        <f>VLOOKUP(Table13[[#This Row],[Home Care Provider Name]],[1]!Table13[#Data],2,FALSE)</f>
        <v>Yes</v>
      </c>
      <c r="C345" s="13" t="str">
        <f>VLOOKUP(Table13[[#This Row],[Home Care Provider Name]],[1]!Table13[#Data],3,FALSE)</f>
        <v>Yes</v>
      </c>
      <c r="D345" s="13" t="str">
        <f>VLOOKUP(Table13[[#This Row],[Home Care Provider Name]],[1]!Table13[#Data],4,FALSE)</f>
        <v>Yes</v>
      </c>
      <c r="E345" s="13" t="str">
        <f>VLOOKUP(Table13[[#This Row],[Home Care Provider Name]],[1]!Table13[#Data],5,FALSE)</f>
        <v>Yes</v>
      </c>
      <c r="F345" s="13" t="s">
        <v>2</v>
      </c>
    </row>
    <row r="346" spans="1:6" x14ac:dyDescent="0.35">
      <c r="A346" s="24" t="s">
        <v>37</v>
      </c>
      <c r="B346" s="13" t="str">
        <f>VLOOKUP(Table13[[#This Row],[Home Care Provider Name]],[1]!Table13[#Data],2,FALSE)</f>
        <v>Yes</v>
      </c>
      <c r="C346" s="13" t="str">
        <f>VLOOKUP(Table13[[#This Row],[Home Care Provider Name]],[1]!Table13[#Data],3,FALSE)</f>
        <v>Yes</v>
      </c>
      <c r="D346" s="13" t="str">
        <f>VLOOKUP(Table13[[#This Row],[Home Care Provider Name]],[1]!Table13[#Data],4,FALSE)</f>
        <v>Yes</v>
      </c>
      <c r="E346" s="13" t="str">
        <f>VLOOKUP(Table13[[#This Row],[Home Care Provider Name]],[1]!Table13[#Data],5,FALSE)</f>
        <v>Yes</v>
      </c>
      <c r="F346" s="13" t="s">
        <v>2</v>
      </c>
    </row>
    <row r="347" spans="1:6" x14ac:dyDescent="0.35">
      <c r="A347" s="23" t="s">
        <v>214</v>
      </c>
      <c r="B347" s="13" t="str">
        <f>VLOOKUP(Table13[[#This Row],[Home Care Provider Name]],[1]!Table13[#Data],2,FALSE)</f>
        <v>Yes</v>
      </c>
      <c r="C347" s="13" t="str">
        <f>VLOOKUP(Table13[[#This Row],[Home Care Provider Name]],[1]!Table13[#Data],3,FALSE)</f>
        <v>Yes</v>
      </c>
      <c r="D347" s="13" t="str">
        <f>VLOOKUP(Table13[[#This Row],[Home Care Provider Name]],[1]!Table13[#Data],4,FALSE)</f>
        <v>Yes</v>
      </c>
      <c r="E347" s="13" t="str">
        <f>VLOOKUP(Table13[[#This Row],[Home Care Provider Name]],[1]!Table13[#Data],5,FALSE)</f>
        <v>Yes</v>
      </c>
      <c r="F347" s="13" t="s">
        <v>2</v>
      </c>
    </row>
    <row r="348" spans="1:6" x14ac:dyDescent="0.35">
      <c r="A348" s="24" t="s">
        <v>527</v>
      </c>
      <c r="B348" s="13" t="str">
        <f>VLOOKUP(Table13[[#This Row],[Home Care Provider Name]],[1]!Table13[#Data],2,FALSE)</f>
        <v>Yes</v>
      </c>
      <c r="C348" s="13" t="str">
        <f>VLOOKUP(Table13[[#This Row],[Home Care Provider Name]],[1]!Table13[#Data],3,FALSE)</f>
        <v>Yes</v>
      </c>
      <c r="D348" s="13" t="str">
        <f>VLOOKUP(Table13[[#This Row],[Home Care Provider Name]],[1]!Table13[#Data],4,FALSE)</f>
        <v>Yes</v>
      </c>
      <c r="E348" s="13" t="str">
        <f>VLOOKUP(Table13[[#This Row],[Home Care Provider Name]],[1]!Table13[#Data],5,FALSE)</f>
        <v>Yes</v>
      </c>
      <c r="F348" s="13" t="s">
        <v>2</v>
      </c>
    </row>
    <row r="349" spans="1:6" x14ac:dyDescent="0.35">
      <c r="A349" s="23" t="s">
        <v>116</v>
      </c>
      <c r="B349" s="13" t="s">
        <v>1254</v>
      </c>
      <c r="C349" s="13" t="s">
        <v>1254</v>
      </c>
      <c r="D349" s="13" t="s">
        <v>1254</v>
      </c>
      <c r="E349" s="13" t="s">
        <v>1254</v>
      </c>
      <c r="F349" s="13" t="s">
        <v>2</v>
      </c>
    </row>
    <row r="350" spans="1:6" x14ac:dyDescent="0.35">
      <c r="A350" s="24" t="s">
        <v>1070</v>
      </c>
      <c r="B350" s="13" t="str">
        <f>VLOOKUP(Table13[[#This Row],[Home Care Provider Name]],[1]!Table13[#Data],2,FALSE)</f>
        <v>Yes</v>
      </c>
      <c r="C350" s="13" t="str">
        <f>VLOOKUP(Table13[[#This Row],[Home Care Provider Name]],[1]!Table13[#Data],3,FALSE)</f>
        <v>No</v>
      </c>
      <c r="D350" s="13" t="s">
        <v>1254</v>
      </c>
      <c r="E350" s="13" t="s">
        <v>1254</v>
      </c>
      <c r="F350" s="13" t="s">
        <v>2</v>
      </c>
    </row>
    <row r="351" spans="1:6" x14ac:dyDescent="0.35">
      <c r="A351" s="23" t="s">
        <v>422</v>
      </c>
      <c r="B351" s="13" t="str">
        <f>VLOOKUP(Table13[[#This Row],[Home Care Provider Name]],[1]!Table13[#Data],2,FALSE)</f>
        <v>Yes</v>
      </c>
      <c r="C351" s="13" t="str">
        <f>VLOOKUP(Table13[[#This Row],[Home Care Provider Name]],[1]!Table13[#Data],3,FALSE)</f>
        <v>Yes</v>
      </c>
      <c r="D351" s="13" t="str">
        <f>VLOOKUP(Table13[[#This Row],[Home Care Provider Name]],[1]!Table13[#Data],4,FALSE)</f>
        <v>Yes</v>
      </c>
      <c r="E351" s="13" t="str">
        <f>VLOOKUP(Table13[[#This Row],[Home Care Provider Name]],[1]!Table13[#Data],5,FALSE)</f>
        <v>Yes</v>
      </c>
      <c r="F351" s="13" t="s">
        <v>2</v>
      </c>
    </row>
    <row r="352" spans="1:6" x14ac:dyDescent="0.35">
      <c r="A352" s="24" t="s">
        <v>62</v>
      </c>
      <c r="B352" s="13" t="str">
        <f>VLOOKUP(Table13[[#This Row],[Home Care Provider Name]],[1]!Table13[#Data],2,FALSE)</f>
        <v>Yes</v>
      </c>
      <c r="C352" s="13" t="str">
        <f>VLOOKUP(Table13[[#This Row],[Home Care Provider Name]],[1]!Table13[#Data],3,FALSE)</f>
        <v>Yes</v>
      </c>
      <c r="D352" s="13" t="str">
        <f>VLOOKUP(Table13[[#This Row],[Home Care Provider Name]],[1]!Table13[#Data],4,FALSE)</f>
        <v>Yes</v>
      </c>
      <c r="E352" s="13" t="str">
        <f>VLOOKUP(Table13[[#This Row],[Home Care Provider Name]],[1]!Table13[#Data],5,FALSE)</f>
        <v>Yes</v>
      </c>
      <c r="F352" s="13" t="s">
        <v>2</v>
      </c>
    </row>
    <row r="353" spans="1:6" x14ac:dyDescent="0.35">
      <c r="A353" s="23" t="s">
        <v>542</v>
      </c>
      <c r="B353" s="13" t="str">
        <f>VLOOKUP(Table13[[#This Row],[Home Care Provider Name]],[1]!Table13[#Data],2,FALSE)</f>
        <v>Yes</v>
      </c>
      <c r="C353" s="13" t="str">
        <f>VLOOKUP(Table13[[#This Row],[Home Care Provider Name]],[1]!Table13[#Data],3,FALSE)</f>
        <v>Yes</v>
      </c>
      <c r="D353" s="13" t="str">
        <f>VLOOKUP(Table13[[#This Row],[Home Care Provider Name]],[1]!Table13[#Data],4,FALSE)</f>
        <v>Yes</v>
      </c>
      <c r="E353" s="13" t="str">
        <f>VLOOKUP(Table13[[#This Row],[Home Care Provider Name]],[1]!Table13[#Data],5,FALSE)</f>
        <v>Yes</v>
      </c>
      <c r="F353" s="13" t="s">
        <v>2</v>
      </c>
    </row>
    <row r="354" spans="1:6" x14ac:dyDescent="0.35">
      <c r="A354" s="24" t="s">
        <v>177</v>
      </c>
      <c r="B354" s="13" t="str">
        <f>VLOOKUP(Table13[[#This Row],[Home Care Provider Name]],[1]!Table13[#Data],2,FALSE)</f>
        <v>Yes</v>
      </c>
      <c r="C354" s="13" t="str">
        <f>VLOOKUP(Table13[[#This Row],[Home Care Provider Name]],[1]!Table13[#Data],3,FALSE)</f>
        <v>Yes</v>
      </c>
      <c r="D354" s="13" t="str">
        <f>VLOOKUP(Table13[[#This Row],[Home Care Provider Name]],[1]!Table13[#Data],4,FALSE)</f>
        <v>Yes</v>
      </c>
      <c r="E354" s="13" t="str">
        <f>VLOOKUP(Table13[[#This Row],[Home Care Provider Name]],[1]!Table13[#Data],5,FALSE)</f>
        <v>Yes</v>
      </c>
      <c r="F354" s="13" t="s">
        <v>2</v>
      </c>
    </row>
    <row r="355" spans="1:6" x14ac:dyDescent="0.35">
      <c r="A355" s="23" t="s">
        <v>246</v>
      </c>
      <c r="B355" s="13" t="str">
        <f>VLOOKUP(Table13[[#This Row],[Home Care Provider Name]],[1]!Table13[#Data],2,FALSE)</f>
        <v>No</v>
      </c>
      <c r="C355" s="13" t="str">
        <f>VLOOKUP(Table13[[#This Row],[Home Care Provider Name]],[1]!Table13[#Data],3,FALSE)</f>
        <v>No</v>
      </c>
      <c r="D355" s="13" t="str">
        <f>VLOOKUP(Table13[[#This Row],[Home Care Provider Name]],[1]!Table13[#Data],4,FALSE)</f>
        <v>No</v>
      </c>
      <c r="E355" s="13" t="str">
        <f>VLOOKUP(Table13[[#This Row],[Home Care Provider Name]],[1]!Table13[#Data],5,FALSE)</f>
        <v>No</v>
      </c>
      <c r="F355" s="13" t="s">
        <v>1</v>
      </c>
    </row>
    <row r="356" spans="1:6" x14ac:dyDescent="0.35">
      <c r="A356" s="24" t="s">
        <v>508</v>
      </c>
      <c r="B356" s="13" t="str">
        <f>VLOOKUP(Table13[[#This Row],[Home Care Provider Name]],[1]!Table13[#Data],2,FALSE)</f>
        <v>Yes</v>
      </c>
      <c r="C356" s="13" t="str">
        <f>VLOOKUP(Table13[[#This Row],[Home Care Provider Name]],[1]!Table13[#Data],3,FALSE)</f>
        <v>Yes</v>
      </c>
      <c r="D356" s="13" t="str">
        <f>VLOOKUP(Table13[[#This Row],[Home Care Provider Name]],[1]!Table13[#Data],4,FALSE)</f>
        <v>Yes</v>
      </c>
      <c r="E356" s="13" t="str">
        <f>VLOOKUP(Table13[[#This Row],[Home Care Provider Name]],[1]!Table13[#Data],5,FALSE)</f>
        <v>Yes</v>
      </c>
      <c r="F356" s="13" t="s">
        <v>2</v>
      </c>
    </row>
    <row r="357" spans="1:6" x14ac:dyDescent="0.35">
      <c r="A357" s="23" t="s">
        <v>515</v>
      </c>
      <c r="B357" s="13" t="str">
        <f>VLOOKUP(Table13[[#This Row],[Home Care Provider Name]],[1]!Table13[#Data],2,FALSE)</f>
        <v>Yes</v>
      </c>
      <c r="C357" s="13" t="str">
        <f>VLOOKUP(Table13[[#This Row],[Home Care Provider Name]],[1]!Table13[#Data],3,FALSE)</f>
        <v>Yes</v>
      </c>
      <c r="D357" s="13" t="str">
        <f>VLOOKUP(Table13[[#This Row],[Home Care Provider Name]],[1]!Table13[#Data],4,FALSE)</f>
        <v>Yes</v>
      </c>
      <c r="E357" s="13" t="str">
        <f>VLOOKUP(Table13[[#This Row],[Home Care Provider Name]],[1]!Table13[#Data],5,FALSE)</f>
        <v>Yes</v>
      </c>
      <c r="F357" s="13" t="s">
        <v>2</v>
      </c>
    </row>
    <row r="358" spans="1:6" x14ac:dyDescent="0.35">
      <c r="A358" s="24" t="s">
        <v>604</v>
      </c>
      <c r="B358" s="13" t="str">
        <f>VLOOKUP(Table13[[#This Row],[Home Care Provider Name]],[1]!Table13[#Data],2,FALSE)</f>
        <v>Yes</v>
      </c>
      <c r="C358" s="13" t="str">
        <f>VLOOKUP(Table13[[#This Row],[Home Care Provider Name]],[1]!Table13[#Data],3,FALSE)</f>
        <v>Yes</v>
      </c>
      <c r="D358" s="13" t="str">
        <f>VLOOKUP(Table13[[#This Row],[Home Care Provider Name]],[1]!Table13[#Data],4,FALSE)</f>
        <v>Yes</v>
      </c>
      <c r="E358" s="13" t="str">
        <f>VLOOKUP(Table13[[#This Row],[Home Care Provider Name]],[1]!Table13[#Data],5,FALSE)</f>
        <v>Yes</v>
      </c>
      <c r="F358" s="13" t="s">
        <v>2</v>
      </c>
    </row>
    <row r="359" spans="1:6" x14ac:dyDescent="0.35">
      <c r="A359" s="23" t="s">
        <v>481</v>
      </c>
      <c r="B359" s="13" t="str">
        <f>VLOOKUP(Table13[[#This Row],[Home Care Provider Name]],[1]!Table13[#Data],2,FALSE)</f>
        <v>Yes</v>
      </c>
      <c r="C359" s="13" t="str">
        <f>VLOOKUP(Table13[[#This Row],[Home Care Provider Name]],[1]!Table13[#Data],3,FALSE)</f>
        <v>Yes</v>
      </c>
      <c r="D359" s="13" t="str">
        <f>VLOOKUP(Table13[[#This Row],[Home Care Provider Name]],[1]!Table13[#Data],4,FALSE)</f>
        <v>Yes</v>
      </c>
      <c r="E359" s="13" t="str">
        <f>VLOOKUP(Table13[[#This Row],[Home Care Provider Name]],[1]!Table13[#Data],5,FALSE)</f>
        <v>Yes</v>
      </c>
      <c r="F359" s="13" t="s">
        <v>2</v>
      </c>
    </row>
    <row r="360" spans="1:6" x14ac:dyDescent="0.35">
      <c r="A360" s="24" t="s">
        <v>564</v>
      </c>
      <c r="B360" s="13" t="str">
        <f>VLOOKUP(Table13[[#This Row],[Home Care Provider Name]],[1]!Table13[#Data],2,FALSE)</f>
        <v>Yes</v>
      </c>
      <c r="C360" s="13" t="str">
        <f>VLOOKUP(Table13[[#This Row],[Home Care Provider Name]],[1]!Table13[#Data],3,FALSE)</f>
        <v>Yes</v>
      </c>
      <c r="D360" s="13" t="str">
        <f>VLOOKUP(Table13[[#This Row],[Home Care Provider Name]],[1]!Table13[#Data],4,FALSE)</f>
        <v>Yes</v>
      </c>
      <c r="E360" s="13" t="str">
        <f>VLOOKUP(Table13[[#This Row],[Home Care Provider Name]],[1]!Table13[#Data],5,FALSE)</f>
        <v>Yes</v>
      </c>
      <c r="F360" s="13" t="s">
        <v>2</v>
      </c>
    </row>
    <row r="361" spans="1:6" x14ac:dyDescent="0.35">
      <c r="A361" s="23" t="s">
        <v>351</v>
      </c>
      <c r="B361" s="13" t="str">
        <f>VLOOKUP(Table13[[#This Row],[Home Care Provider Name]],[1]!Table13[#Data],2,FALSE)</f>
        <v>Yes</v>
      </c>
      <c r="C361" s="13" t="str">
        <f>VLOOKUP(Table13[[#This Row],[Home Care Provider Name]],[1]!Table13[#Data],3,FALSE)</f>
        <v>Yes</v>
      </c>
      <c r="D361" s="13" t="str">
        <f>VLOOKUP(Table13[[#This Row],[Home Care Provider Name]],[1]!Table13[#Data],4,FALSE)</f>
        <v>Yes</v>
      </c>
      <c r="E361" s="13" t="str">
        <f>VLOOKUP(Table13[[#This Row],[Home Care Provider Name]],[1]!Table13[#Data],5,FALSE)</f>
        <v>Yes</v>
      </c>
      <c r="F361" s="13" t="s">
        <v>2</v>
      </c>
    </row>
    <row r="362" spans="1:6" x14ac:dyDescent="0.35">
      <c r="A362" s="24" t="s">
        <v>112</v>
      </c>
      <c r="B362" s="13" t="str">
        <f>VLOOKUP(Table13[[#This Row],[Home Care Provider Name]],[1]!Table13[#Data],2,FALSE)</f>
        <v>Yes</v>
      </c>
      <c r="C362" s="13" t="str">
        <f>VLOOKUP(Table13[[#This Row],[Home Care Provider Name]],[1]!Table13[#Data],3,FALSE)</f>
        <v>Yes</v>
      </c>
      <c r="D362" s="13" t="str">
        <f>VLOOKUP(Table13[[#This Row],[Home Care Provider Name]],[1]!Table13[#Data],4,FALSE)</f>
        <v>Yes</v>
      </c>
      <c r="E362" s="13" t="str">
        <f>VLOOKUP(Table13[[#This Row],[Home Care Provider Name]],[1]!Table13[#Data],5,FALSE)</f>
        <v>Yes</v>
      </c>
      <c r="F362" s="13" t="s">
        <v>2</v>
      </c>
    </row>
    <row r="363" spans="1:6" x14ac:dyDescent="0.35">
      <c r="A363" s="23" t="s">
        <v>146</v>
      </c>
      <c r="B363" s="13" t="str">
        <f>VLOOKUP(Table13[[#This Row],[Home Care Provider Name]],[1]!Table13[#Data],2,FALSE)</f>
        <v>Yes</v>
      </c>
      <c r="C363" s="13" t="str">
        <f>VLOOKUP(Table13[[#This Row],[Home Care Provider Name]],[1]!Table13[#Data],3,FALSE)</f>
        <v>Yes</v>
      </c>
      <c r="D363" s="13" t="str">
        <f>VLOOKUP(Table13[[#This Row],[Home Care Provider Name]],[1]!Table13[#Data],4,FALSE)</f>
        <v>Yes</v>
      </c>
      <c r="E363" s="13" t="str">
        <f>VLOOKUP(Table13[[#This Row],[Home Care Provider Name]],[1]!Table13[#Data],5,FALSE)</f>
        <v>Yes</v>
      </c>
      <c r="F363" s="13" t="s">
        <v>2</v>
      </c>
    </row>
    <row r="364" spans="1:6" x14ac:dyDescent="0.35">
      <c r="A364" s="24" t="s">
        <v>184</v>
      </c>
      <c r="B364" s="13" t="str">
        <f>VLOOKUP(Table13[[#This Row],[Home Care Provider Name]],[1]!Table13[#Data],2,FALSE)</f>
        <v>Yes</v>
      </c>
      <c r="C364" s="13" t="str">
        <f>VLOOKUP(Table13[[#This Row],[Home Care Provider Name]],[1]!Table13[#Data],3,FALSE)</f>
        <v>Yes</v>
      </c>
      <c r="D364" s="13" t="str">
        <f>VLOOKUP(Table13[[#This Row],[Home Care Provider Name]],[1]!Table13[#Data],4,FALSE)</f>
        <v>Yes</v>
      </c>
      <c r="E364" s="13" t="str">
        <f>VLOOKUP(Table13[[#This Row],[Home Care Provider Name]],[1]!Table13[#Data],5,FALSE)</f>
        <v>Yes</v>
      </c>
      <c r="F364" s="13" t="s">
        <v>2</v>
      </c>
    </row>
    <row r="365" spans="1:6" x14ac:dyDescent="0.35">
      <c r="A365" s="23" t="s">
        <v>179</v>
      </c>
      <c r="B365" s="13" t="str">
        <f>VLOOKUP(Table13[[#This Row],[Home Care Provider Name]],[1]!Table13[#Data],2,FALSE)</f>
        <v>Yes</v>
      </c>
      <c r="C365" s="13" t="str">
        <f>VLOOKUP(Table13[[#This Row],[Home Care Provider Name]],[1]!Table13[#Data],3,FALSE)</f>
        <v>Yes</v>
      </c>
      <c r="D365" s="13" t="str">
        <f>VLOOKUP(Table13[[#This Row],[Home Care Provider Name]],[1]!Table13[#Data],4,FALSE)</f>
        <v>Yes</v>
      </c>
      <c r="E365" s="13" t="str">
        <f>VLOOKUP(Table13[[#This Row],[Home Care Provider Name]],[1]!Table13[#Data],5,FALSE)</f>
        <v>Yes</v>
      </c>
      <c r="F365" s="13" t="s">
        <v>2</v>
      </c>
    </row>
    <row r="366" spans="1:6" x14ac:dyDescent="0.35">
      <c r="A366" s="24" t="s">
        <v>217</v>
      </c>
      <c r="B366" s="13" t="str">
        <f>VLOOKUP(Table13[[#This Row],[Home Care Provider Name]],[1]!Table13[#Data],2,FALSE)</f>
        <v>Yes</v>
      </c>
      <c r="C366" s="13" t="str">
        <f>VLOOKUP(Table13[[#This Row],[Home Care Provider Name]],[1]!Table13[#Data],3,FALSE)</f>
        <v>Yes</v>
      </c>
      <c r="D366" s="13" t="str">
        <f>VLOOKUP(Table13[[#This Row],[Home Care Provider Name]],[1]!Table13[#Data],4,FALSE)</f>
        <v>Yes</v>
      </c>
      <c r="E366" s="13" t="str">
        <f>VLOOKUP(Table13[[#This Row],[Home Care Provider Name]],[1]!Table13[#Data],5,FALSE)</f>
        <v>Yes</v>
      </c>
      <c r="F366" s="13" t="s">
        <v>2</v>
      </c>
    </row>
    <row r="367" spans="1:6" ht="29" x14ac:dyDescent="0.35">
      <c r="A367" s="23" t="s">
        <v>210</v>
      </c>
      <c r="B367" s="13" t="str">
        <f>VLOOKUP(Table13[[#This Row],[Home Care Provider Name]],[1]!Table13[#Data],2,FALSE)</f>
        <v>Yes</v>
      </c>
      <c r="C367" s="13" t="str">
        <f>VLOOKUP(Table13[[#This Row],[Home Care Provider Name]],[1]!Table13[#Data],3,FALSE)</f>
        <v>Yes</v>
      </c>
      <c r="D367" s="13" t="str">
        <f>VLOOKUP(Table13[[#This Row],[Home Care Provider Name]],[1]!Table13[#Data],4,FALSE)</f>
        <v>Yes</v>
      </c>
      <c r="E367" s="13" t="str">
        <f>VLOOKUP(Table13[[#This Row],[Home Care Provider Name]],[1]!Table13[#Data],5,FALSE)</f>
        <v>Yes</v>
      </c>
      <c r="F367" s="13" t="s">
        <v>2</v>
      </c>
    </row>
    <row r="368" spans="1:6" x14ac:dyDescent="0.35">
      <c r="A368" s="24" t="s">
        <v>58</v>
      </c>
      <c r="B368" s="13" t="str">
        <f>VLOOKUP(Table13[[#This Row],[Home Care Provider Name]],[1]!Table13[#Data],2,FALSE)</f>
        <v>Yes</v>
      </c>
      <c r="C368" s="13" t="str">
        <f>VLOOKUP(Table13[[#This Row],[Home Care Provider Name]],[1]!Table13[#Data],3,FALSE)</f>
        <v>Yes</v>
      </c>
      <c r="D368" s="13" t="str">
        <f>VLOOKUP(Table13[[#This Row],[Home Care Provider Name]],[1]!Table13[#Data],4,FALSE)</f>
        <v>Yes</v>
      </c>
      <c r="E368" s="13" t="str">
        <f>VLOOKUP(Table13[[#This Row],[Home Care Provider Name]],[1]!Table13[#Data],5,FALSE)</f>
        <v>Yes</v>
      </c>
      <c r="F368" s="13" t="s">
        <v>2</v>
      </c>
    </row>
    <row r="369" spans="1:6" ht="29" x14ac:dyDescent="0.35">
      <c r="A369" s="23" t="s">
        <v>509</v>
      </c>
      <c r="B369" s="13" t="str">
        <f>VLOOKUP(Table13[[#This Row],[Home Care Provider Name]],[1]!Table13[#Data],2,FALSE)</f>
        <v>Yes</v>
      </c>
      <c r="C369" s="13" t="str">
        <f>VLOOKUP(Table13[[#This Row],[Home Care Provider Name]],[1]!Table13[#Data],3,FALSE)</f>
        <v>Yes</v>
      </c>
      <c r="D369" s="13" t="str">
        <f>VLOOKUP(Table13[[#This Row],[Home Care Provider Name]],[1]!Table13[#Data],4,FALSE)</f>
        <v>Yes</v>
      </c>
      <c r="E369" s="13" t="str">
        <f>VLOOKUP(Table13[[#This Row],[Home Care Provider Name]],[1]!Table13[#Data],5,FALSE)</f>
        <v>Yes</v>
      </c>
      <c r="F369" s="13" t="s">
        <v>2</v>
      </c>
    </row>
    <row r="370" spans="1:6" x14ac:dyDescent="0.35">
      <c r="A370" s="24" t="s">
        <v>432</v>
      </c>
      <c r="B370" s="13" t="str">
        <f>VLOOKUP(Table13[[#This Row],[Home Care Provider Name]],[1]!Table13[#Data],2,FALSE)</f>
        <v>Yes</v>
      </c>
      <c r="C370" s="13" t="str">
        <f>VLOOKUP(Table13[[#This Row],[Home Care Provider Name]],[1]!Table13[#Data],3,FALSE)</f>
        <v>Yes</v>
      </c>
      <c r="D370" s="13" t="str">
        <f>VLOOKUP(Table13[[#This Row],[Home Care Provider Name]],[1]!Table13[#Data],4,FALSE)</f>
        <v>Yes</v>
      </c>
      <c r="E370" s="13" t="str">
        <f>VLOOKUP(Table13[[#This Row],[Home Care Provider Name]],[1]!Table13[#Data],5,FALSE)</f>
        <v>Yes</v>
      </c>
      <c r="F370" s="13" t="s">
        <v>2</v>
      </c>
    </row>
    <row r="371" spans="1:6" ht="29" x14ac:dyDescent="0.35">
      <c r="A371" s="23" t="s">
        <v>171</v>
      </c>
      <c r="B371" s="13" t="str">
        <f>VLOOKUP(Table13[[#This Row],[Home Care Provider Name]],[1]!Table13[#Data],2,FALSE)</f>
        <v>Yes</v>
      </c>
      <c r="C371" s="13" t="str">
        <f>VLOOKUP(Table13[[#This Row],[Home Care Provider Name]],[1]!Table13[#Data],3,FALSE)</f>
        <v>Yes</v>
      </c>
      <c r="D371" s="13" t="str">
        <f>VLOOKUP(Table13[[#This Row],[Home Care Provider Name]],[1]!Table13[#Data],4,FALSE)</f>
        <v>Yes</v>
      </c>
      <c r="E371" s="13" t="str">
        <f>VLOOKUP(Table13[[#This Row],[Home Care Provider Name]],[1]!Table13[#Data],5,FALSE)</f>
        <v>Yes</v>
      </c>
      <c r="F371" s="13" t="s">
        <v>2</v>
      </c>
    </row>
    <row r="372" spans="1:6" x14ac:dyDescent="0.35">
      <c r="A372" s="24" t="s">
        <v>1196</v>
      </c>
      <c r="B372" s="13" t="s">
        <v>1254</v>
      </c>
      <c r="C372" s="13" t="s">
        <v>1254</v>
      </c>
      <c r="D372" s="13" t="s">
        <v>1254</v>
      </c>
      <c r="E372" s="13" t="str">
        <f>VLOOKUP(Table13[[#This Row],[Home Care Provider Name]],[1]!Table13[#Data],5,FALSE)</f>
        <v>Yes</v>
      </c>
      <c r="F372" s="13" t="s">
        <v>2</v>
      </c>
    </row>
    <row r="373" spans="1:6" x14ac:dyDescent="0.35">
      <c r="A373" s="23" t="s">
        <v>579</v>
      </c>
      <c r="B373" s="13" t="str">
        <f>VLOOKUP(Table13[[#This Row],[Home Care Provider Name]],[1]!Table13[#Data],2,FALSE)</f>
        <v>Yes</v>
      </c>
      <c r="C373" s="13" t="str">
        <f>VLOOKUP(Table13[[#This Row],[Home Care Provider Name]],[1]!Table13[#Data],3,FALSE)</f>
        <v>Yes</v>
      </c>
      <c r="D373" s="13" t="str">
        <f>VLOOKUP(Table13[[#This Row],[Home Care Provider Name]],[1]!Table13[#Data],4,FALSE)</f>
        <v>Yes</v>
      </c>
      <c r="E373" s="13" t="str">
        <f>VLOOKUP(Table13[[#This Row],[Home Care Provider Name]],[1]!Table13[#Data],5,FALSE)</f>
        <v>Yes</v>
      </c>
      <c r="F373" s="13" t="s">
        <v>2</v>
      </c>
    </row>
    <row r="374" spans="1:6" x14ac:dyDescent="0.35">
      <c r="A374" s="24" t="s">
        <v>514</v>
      </c>
      <c r="B374" s="13" t="str">
        <f>VLOOKUP(Table13[[#This Row],[Home Care Provider Name]],[1]!Table13[#Data],2,FALSE)</f>
        <v>Yes</v>
      </c>
      <c r="C374" s="13" t="str">
        <f>VLOOKUP(Table13[[#This Row],[Home Care Provider Name]],[1]!Table13[#Data],3,FALSE)</f>
        <v>Yes</v>
      </c>
      <c r="D374" s="13" t="str">
        <f>VLOOKUP(Table13[[#This Row],[Home Care Provider Name]],[1]!Table13[#Data],4,FALSE)</f>
        <v>Yes</v>
      </c>
      <c r="E374" s="13" t="str">
        <f>VLOOKUP(Table13[[#This Row],[Home Care Provider Name]],[1]!Table13[#Data],5,FALSE)</f>
        <v>Yes</v>
      </c>
      <c r="F374" s="13" t="s">
        <v>2</v>
      </c>
    </row>
    <row r="375" spans="1:6" x14ac:dyDescent="0.35">
      <c r="A375" s="23" t="s">
        <v>595</v>
      </c>
      <c r="B375" s="13" t="str">
        <f>VLOOKUP(Table13[[#This Row],[Home Care Provider Name]],[1]!Table13[#Data],2,FALSE)</f>
        <v>Yes</v>
      </c>
      <c r="C375" s="13" t="str">
        <f>VLOOKUP(Table13[[#This Row],[Home Care Provider Name]],[1]!Table13[#Data],3,FALSE)</f>
        <v>Yes</v>
      </c>
      <c r="D375" s="13" t="str">
        <f>VLOOKUP(Table13[[#This Row],[Home Care Provider Name]],[1]!Table13[#Data],4,FALSE)</f>
        <v>Yes</v>
      </c>
      <c r="E375" s="13" t="str">
        <f>VLOOKUP(Table13[[#This Row],[Home Care Provider Name]],[1]!Table13[#Data],5,FALSE)</f>
        <v>Yes</v>
      </c>
      <c r="F375" s="13" t="s">
        <v>2</v>
      </c>
    </row>
    <row r="376" spans="1:6" x14ac:dyDescent="0.35">
      <c r="A376" s="24" t="s">
        <v>442</v>
      </c>
      <c r="B376" s="13" t="str">
        <f>VLOOKUP(Table13[[#This Row],[Home Care Provider Name]],[1]!Table13[#Data],2,FALSE)</f>
        <v>Yes</v>
      </c>
      <c r="C376" s="13" t="str">
        <f>VLOOKUP(Table13[[#This Row],[Home Care Provider Name]],[1]!Table13[#Data],3,FALSE)</f>
        <v>Yes</v>
      </c>
      <c r="D376" s="13" t="str">
        <f>VLOOKUP(Table13[[#This Row],[Home Care Provider Name]],[1]!Table13[#Data],4,FALSE)</f>
        <v>Yes</v>
      </c>
      <c r="E376" s="13" t="str">
        <f>VLOOKUP(Table13[[#This Row],[Home Care Provider Name]],[1]!Table13[#Data],5,FALSE)</f>
        <v>Yes</v>
      </c>
      <c r="F376" s="13" t="s">
        <v>2</v>
      </c>
    </row>
    <row r="377" spans="1:6" x14ac:dyDescent="0.35">
      <c r="A377" s="23" t="s">
        <v>426</v>
      </c>
      <c r="B377" s="13" t="str">
        <f>VLOOKUP(Table13[[#This Row],[Home Care Provider Name]],[1]!Table13[#Data],2,FALSE)</f>
        <v>Yes</v>
      </c>
      <c r="C377" s="13" t="str">
        <f>VLOOKUP(Table13[[#This Row],[Home Care Provider Name]],[1]!Table13[#Data],3,FALSE)</f>
        <v>Yes</v>
      </c>
      <c r="D377" s="13" t="str">
        <f>VLOOKUP(Table13[[#This Row],[Home Care Provider Name]],[1]!Table13[#Data],4,FALSE)</f>
        <v>Yes</v>
      </c>
      <c r="E377" s="13" t="str">
        <f>VLOOKUP(Table13[[#This Row],[Home Care Provider Name]],[1]!Table13[#Data],5,FALSE)</f>
        <v>Yes</v>
      </c>
      <c r="F377" s="13" t="s">
        <v>2</v>
      </c>
    </row>
    <row r="378" spans="1:6" x14ac:dyDescent="0.35">
      <c r="A378" s="24" t="s">
        <v>433</v>
      </c>
      <c r="B378" s="13" t="str">
        <f>VLOOKUP(Table13[[#This Row],[Home Care Provider Name]],[1]!Table13[#Data],2,FALSE)</f>
        <v>Yes</v>
      </c>
      <c r="C378" s="13" t="str">
        <f>VLOOKUP(Table13[[#This Row],[Home Care Provider Name]],[1]!Table13[#Data],3,FALSE)</f>
        <v>Yes</v>
      </c>
      <c r="D378" s="13" t="str">
        <f>VLOOKUP(Table13[[#This Row],[Home Care Provider Name]],[1]!Table13[#Data],4,FALSE)</f>
        <v>Yes</v>
      </c>
      <c r="E378" s="13" t="str">
        <f>VLOOKUP(Table13[[#This Row],[Home Care Provider Name]],[1]!Table13[#Data],5,FALSE)</f>
        <v>Yes</v>
      </c>
      <c r="F378" s="13" t="s">
        <v>2</v>
      </c>
    </row>
    <row r="379" spans="1:6" x14ac:dyDescent="0.35">
      <c r="A379" s="23" t="s">
        <v>629</v>
      </c>
      <c r="B379" s="13" t="str">
        <f>VLOOKUP(Table13[[#This Row],[Home Care Provider Name]],[1]!Table13[#Data],2,FALSE)</f>
        <v>Yes</v>
      </c>
      <c r="C379" s="13" t="str">
        <f>VLOOKUP(Table13[[#This Row],[Home Care Provider Name]],[1]!Table13[#Data],3,FALSE)</f>
        <v>Yes</v>
      </c>
      <c r="D379" s="13" t="str">
        <f>VLOOKUP(Table13[[#This Row],[Home Care Provider Name]],[1]!Table13[#Data],4,FALSE)</f>
        <v>Yes</v>
      </c>
      <c r="E379" s="13" t="str">
        <f>VLOOKUP(Table13[[#This Row],[Home Care Provider Name]],[1]!Table13[#Data],5,FALSE)</f>
        <v>Yes</v>
      </c>
      <c r="F379" s="13" t="s">
        <v>2</v>
      </c>
    </row>
    <row r="380" spans="1:6" x14ac:dyDescent="0.35">
      <c r="A380" s="24" t="s">
        <v>245</v>
      </c>
      <c r="B380" s="13" t="str">
        <f>VLOOKUP(Table13[[#This Row],[Home Care Provider Name]],[1]!Table13[#Data],2,FALSE)</f>
        <v>Yes</v>
      </c>
      <c r="C380" s="13" t="str">
        <f>VLOOKUP(Table13[[#This Row],[Home Care Provider Name]],[1]!Table13[#Data],3,FALSE)</f>
        <v>Yes</v>
      </c>
      <c r="D380" s="13" t="str">
        <f>VLOOKUP(Table13[[#This Row],[Home Care Provider Name]],[1]!Table13[#Data],4,FALSE)</f>
        <v>Yes</v>
      </c>
      <c r="E380" s="13" t="str">
        <f>VLOOKUP(Table13[[#This Row],[Home Care Provider Name]],[1]!Table13[#Data],5,FALSE)</f>
        <v>Yes</v>
      </c>
      <c r="F380" s="13" t="s">
        <v>2</v>
      </c>
    </row>
    <row r="381" spans="1:6" x14ac:dyDescent="0.35">
      <c r="A381" s="23" t="s">
        <v>405</v>
      </c>
      <c r="B381" s="13" t="str">
        <f>VLOOKUP(Table13[[#This Row],[Home Care Provider Name]],[1]!Table13[#Data],2,FALSE)</f>
        <v>Yes</v>
      </c>
      <c r="C381" s="13" t="str">
        <f>VLOOKUP(Table13[[#This Row],[Home Care Provider Name]],[1]!Table13[#Data],3,FALSE)</f>
        <v>Yes</v>
      </c>
      <c r="D381" s="13" t="str">
        <f>VLOOKUP(Table13[[#This Row],[Home Care Provider Name]],[1]!Table13[#Data],4,FALSE)</f>
        <v>Yes</v>
      </c>
      <c r="E381" s="13" t="str">
        <f>VLOOKUP(Table13[[#This Row],[Home Care Provider Name]],[1]!Table13[#Data],5,FALSE)</f>
        <v>Yes</v>
      </c>
      <c r="F381" s="13" t="s">
        <v>2</v>
      </c>
    </row>
    <row r="382" spans="1:6" x14ac:dyDescent="0.35">
      <c r="A382" s="24" t="s">
        <v>1074</v>
      </c>
      <c r="B382" s="13" t="str">
        <f>VLOOKUP(Table13[[#This Row],[Home Care Provider Name]],[1]!Table13[#Data],2,FALSE)</f>
        <v>Yes</v>
      </c>
      <c r="C382" s="13" t="str">
        <f>VLOOKUP(Table13[[#This Row],[Home Care Provider Name]],[1]!Table13[#Data],3,FALSE)</f>
        <v>Yes</v>
      </c>
      <c r="D382" s="13" t="str">
        <f>VLOOKUP(Table13[[#This Row],[Home Care Provider Name]],[1]!Table13[#Data],4,FALSE)</f>
        <v>Yes</v>
      </c>
      <c r="E382" s="13" t="str">
        <f>VLOOKUP(Table13[[#This Row],[Home Care Provider Name]],[1]!Table13[#Data],5,FALSE)</f>
        <v>Yes</v>
      </c>
      <c r="F382" s="13" t="s">
        <v>2</v>
      </c>
    </row>
    <row r="383" spans="1:6" x14ac:dyDescent="0.35">
      <c r="A383" s="23" t="s">
        <v>82</v>
      </c>
      <c r="B383" s="13" t="str">
        <f>VLOOKUP(Table13[[#This Row],[Home Care Provider Name]],[1]!Table13[#Data],2,FALSE)</f>
        <v>Yes</v>
      </c>
      <c r="C383" s="13" t="str">
        <f>VLOOKUP(Table13[[#This Row],[Home Care Provider Name]],[1]!Table13[#Data],3,FALSE)</f>
        <v>Yes</v>
      </c>
      <c r="D383" s="13" t="str">
        <f>VLOOKUP(Table13[[#This Row],[Home Care Provider Name]],[1]!Table13[#Data],4,FALSE)</f>
        <v>Yes</v>
      </c>
      <c r="E383" s="13" t="str">
        <f>VLOOKUP(Table13[[#This Row],[Home Care Provider Name]],[1]!Table13[#Data],5,FALSE)</f>
        <v>Yes</v>
      </c>
      <c r="F383" s="13" t="s">
        <v>2</v>
      </c>
    </row>
    <row r="384" spans="1:6" x14ac:dyDescent="0.35">
      <c r="A384" s="24" t="s">
        <v>498</v>
      </c>
      <c r="B384" s="13" t="str">
        <f>VLOOKUP(Table13[[#This Row],[Home Care Provider Name]],[1]!Table13[#Data],2,FALSE)</f>
        <v>Yes</v>
      </c>
      <c r="C384" s="13" t="str">
        <f>VLOOKUP(Table13[[#This Row],[Home Care Provider Name]],[1]!Table13[#Data],3,FALSE)</f>
        <v>Yes</v>
      </c>
      <c r="D384" s="13" t="str">
        <f>VLOOKUP(Table13[[#This Row],[Home Care Provider Name]],[1]!Table13[#Data],4,FALSE)</f>
        <v>Yes</v>
      </c>
      <c r="E384" s="13" t="str">
        <f>VLOOKUP(Table13[[#This Row],[Home Care Provider Name]],[1]!Table13[#Data],5,FALSE)</f>
        <v>Yes</v>
      </c>
      <c r="F384" s="13" t="s">
        <v>2</v>
      </c>
    </row>
    <row r="385" spans="1:6" x14ac:dyDescent="0.35">
      <c r="A385" s="23" t="s">
        <v>402</v>
      </c>
      <c r="B385" s="13" t="str">
        <f>VLOOKUP(Table13[[#This Row],[Home Care Provider Name]],[1]!Table13[#Data],2,FALSE)</f>
        <v>Yes</v>
      </c>
      <c r="C385" s="13" t="str">
        <f>VLOOKUP(Table13[[#This Row],[Home Care Provider Name]],[1]!Table13[#Data],3,FALSE)</f>
        <v>Yes</v>
      </c>
      <c r="D385" s="13" t="str">
        <f>VLOOKUP(Table13[[#This Row],[Home Care Provider Name]],[1]!Table13[#Data],4,FALSE)</f>
        <v>Yes</v>
      </c>
      <c r="E385" s="13" t="str">
        <f>VLOOKUP(Table13[[#This Row],[Home Care Provider Name]],[1]!Table13[#Data],5,FALSE)</f>
        <v>Yes</v>
      </c>
      <c r="F385" s="13" t="s">
        <v>2</v>
      </c>
    </row>
    <row r="386" spans="1:6" x14ac:dyDescent="0.35">
      <c r="A386" s="24" t="s">
        <v>555</v>
      </c>
      <c r="B386" s="13" t="str">
        <f>VLOOKUP(Table13[[#This Row],[Home Care Provider Name]],[1]!Table13[#Data],2,FALSE)</f>
        <v>Yes</v>
      </c>
      <c r="C386" s="13" t="str">
        <f>VLOOKUP(Table13[[#This Row],[Home Care Provider Name]],[1]!Table13[#Data],3,FALSE)</f>
        <v>No</v>
      </c>
      <c r="D386" s="13" t="str">
        <f>VLOOKUP(Table13[[#This Row],[Home Care Provider Name]],[1]!Table13[#Data],4,FALSE)</f>
        <v>Yes</v>
      </c>
      <c r="E386" s="13" t="str">
        <f>VLOOKUP(Table13[[#This Row],[Home Care Provider Name]],[1]!Table13[#Data],5,FALSE)</f>
        <v>Yes</v>
      </c>
      <c r="F386" s="13" t="s">
        <v>2</v>
      </c>
    </row>
    <row r="387" spans="1:6" x14ac:dyDescent="0.35">
      <c r="A387" s="23" t="s">
        <v>1118</v>
      </c>
      <c r="B387" s="13" t="str">
        <f>VLOOKUP(Table13[[#This Row],[Home Care Provider Name]],[1]!Table13[#Data],2,FALSE)</f>
        <v>Yes</v>
      </c>
      <c r="C387" s="13" t="str">
        <f>VLOOKUP(Table13[[#This Row],[Home Care Provider Name]],[1]!Table13[#Data],3,FALSE)</f>
        <v>Yes</v>
      </c>
      <c r="D387" s="13" t="str">
        <f>VLOOKUP(Table13[[#This Row],[Home Care Provider Name]],[1]!Table13[#Data],4,FALSE)</f>
        <v>Yes</v>
      </c>
      <c r="E387" s="13" t="str">
        <f>VLOOKUP(Table13[[#This Row],[Home Care Provider Name]],[1]!Table13[#Data],5,FALSE)</f>
        <v>Yes</v>
      </c>
      <c r="F387" s="13" t="s">
        <v>2</v>
      </c>
    </row>
    <row r="388" spans="1:6" x14ac:dyDescent="0.35">
      <c r="A388" s="24" t="s">
        <v>1082</v>
      </c>
      <c r="B388" s="13" t="str">
        <f>VLOOKUP(Table13[[#This Row],[Home Care Provider Name]],[1]!Table13[#Data],2,FALSE)</f>
        <v>Yes</v>
      </c>
      <c r="C388" s="13" t="str">
        <f>VLOOKUP(Table13[[#This Row],[Home Care Provider Name]],[1]!Table13[#Data],3,FALSE)</f>
        <v>Yes</v>
      </c>
      <c r="D388" s="13" t="str">
        <f>VLOOKUP(Table13[[#This Row],[Home Care Provider Name]],[1]!Table13[#Data],4,FALSE)</f>
        <v>Yes</v>
      </c>
      <c r="E388" s="13" t="str">
        <f>VLOOKUP(Table13[[#This Row],[Home Care Provider Name]],[1]!Table13[#Data],5,FALSE)</f>
        <v>Yes</v>
      </c>
      <c r="F388" s="13" t="s">
        <v>2</v>
      </c>
    </row>
    <row r="389" spans="1:6" x14ac:dyDescent="0.35">
      <c r="A389" s="23" t="s">
        <v>1080</v>
      </c>
      <c r="B389" s="13" t="str">
        <f>VLOOKUP(Table13[[#This Row],[Home Care Provider Name]],[1]!Table13[#Data],2,FALSE)</f>
        <v>Yes</v>
      </c>
      <c r="C389" s="13" t="str">
        <f>VLOOKUP(Table13[[#This Row],[Home Care Provider Name]],[1]!Table13[#Data],3,FALSE)</f>
        <v>Yes</v>
      </c>
      <c r="D389" s="13" t="s">
        <v>1254</v>
      </c>
      <c r="E389" s="13" t="str">
        <f>VLOOKUP(Table13[[#This Row],[Home Care Provider Name]],[1]!Table13[#Data],5,FALSE)</f>
        <v>Yes</v>
      </c>
      <c r="F389" s="13" t="s">
        <v>2</v>
      </c>
    </row>
    <row r="390" spans="1:6" x14ac:dyDescent="0.35">
      <c r="A390" s="24" t="s">
        <v>339</v>
      </c>
      <c r="B390" s="13" t="str">
        <f>VLOOKUP(Table13[[#This Row],[Home Care Provider Name]],[1]!Table13[#Data],2,FALSE)</f>
        <v>Yes</v>
      </c>
      <c r="C390" s="13" t="str">
        <f>VLOOKUP(Table13[[#This Row],[Home Care Provider Name]],[1]!Table13[#Data],3,FALSE)</f>
        <v>Yes</v>
      </c>
      <c r="D390" s="13" t="str">
        <f>VLOOKUP(Table13[[#This Row],[Home Care Provider Name]],[1]!Table13[#Data],4,FALSE)</f>
        <v>Yes</v>
      </c>
      <c r="E390" s="13" t="str">
        <f>VLOOKUP(Table13[[#This Row],[Home Care Provider Name]],[1]!Table13[#Data],5,FALSE)</f>
        <v>Yes</v>
      </c>
      <c r="F390" s="13" t="s">
        <v>2</v>
      </c>
    </row>
    <row r="391" spans="1:6" ht="15.75" customHeight="1" x14ac:dyDescent="0.35">
      <c r="A391" s="23" t="s">
        <v>583</v>
      </c>
      <c r="B391" s="13" t="str">
        <f>VLOOKUP(Table13[[#This Row],[Home Care Provider Name]],[1]!Table13[#Data],2,FALSE)</f>
        <v>Yes</v>
      </c>
      <c r="C391" s="13" t="str">
        <f>VLOOKUP(Table13[[#This Row],[Home Care Provider Name]],[1]!Table13[#Data],3,FALSE)</f>
        <v>Yes</v>
      </c>
      <c r="D391" s="13" t="str">
        <f>VLOOKUP(Table13[[#This Row],[Home Care Provider Name]],[1]!Table13[#Data],4,FALSE)</f>
        <v>Yes</v>
      </c>
      <c r="E391" s="13" t="str">
        <f>VLOOKUP(Table13[[#This Row],[Home Care Provider Name]],[1]!Table13[#Data],5,FALSE)</f>
        <v>Yes</v>
      </c>
      <c r="F391" s="13" t="s">
        <v>2</v>
      </c>
    </row>
    <row r="392" spans="1:6" x14ac:dyDescent="0.35">
      <c r="A392" s="24" t="s">
        <v>218</v>
      </c>
      <c r="B392" s="13" t="str">
        <f>VLOOKUP(Table13[[#This Row],[Home Care Provider Name]],[1]!Table13[#Data],2,FALSE)</f>
        <v>Yes</v>
      </c>
      <c r="C392" s="13" t="str">
        <f>VLOOKUP(Table13[[#This Row],[Home Care Provider Name]],[1]!Table13[#Data],3,FALSE)</f>
        <v>Yes</v>
      </c>
      <c r="D392" s="13" t="str">
        <f>VLOOKUP(Table13[[#This Row],[Home Care Provider Name]],[1]!Table13[#Data],4,FALSE)</f>
        <v>Yes</v>
      </c>
      <c r="E392" s="13" t="str">
        <f>VLOOKUP(Table13[[#This Row],[Home Care Provider Name]],[1]!Table13[#Data],5,FALSE)</f>
        <v>Yes</v>
      </c>
      <c r="F392" s="13" t="s">
        <v>2</v>
      </c>
    </row>
    <row r="393" spans="1:6" x14ac:dyDescent="0.35">
      <c r="A393" s="23" t="s">
        <v>266</v>
      </c>
      <c r="B393" s="13" t="str">
        <f>VLOOKUP(Table13[[#This Row],[Home Care Provider Name]],[1]!Table13[#Data],2,FALSE)</f>
        <v>Yes</v>
      </c>
      <c r="C393" s="13" t="str">
        <f>VLOOKUP(Table13[[#This Row],[Home Care Provider Name]],[1]!Table13[#Data],3,FALSE)</f>
        <v>Yes</v>
      </c>
      <c r="D393" s="13" t="str">
        <f>VLOOKUP(Table13[[#This Row],[Home Care Provider Name]],[1]!Table13[#Data],4,FALSE)</f>
        <v>Yes</v>
      </c>
      <c r="E393" s="13" t="str">
        <f>VLOOKUP(Table13[[#This Row],[Home Care Provider Name]],[1]!Table13[#Data],5,FALSE)</f>
        <v>Yes</v>
      </c>
      <c r="F393" s="13" t="s">
        <v>2</v>
      </c>
    </row>
    <row r="394" spans="1:6" x14ac:dyDescent="0.35">
      <c r="A394" s="24" t="s">
        <v>70</v>
      </c>
      <c r="B394" s="13" t="str">
        <f>VLOOKUP(Table13[[#This Row],[Home Care Provider Name]],[1]!Table13[#Data],2,FALSE)</f>
        <v>Yes</v>
      </c>
      <c r="C394" s="13" t="str">
        <f>VLOOKUP(Table13[[#This Row],[Home Care Provider Name]],[1]!Table13[#Data],3,FALSE)</f>
        <v>Yes</v>
      </c>
      <c r="D394" s="13" t="str">
        <f>VLOOKUP(Table13[[#This Row],[Home Care Provider Name]],[1]!Table13[#Data],4,FALSE)</f>
        <v>Yes</v>
      </c>
      <c r="E394" s="13" t="str">
        <f>VLOOKUP(Table13[[#This Row],[Home Care Provider Name]],[1]!Table13[#Data],5,FALSE)</f>
        <v>Yes</v>
      </c>
      <c r="F394" s="13" t="s">
        <v>2</v>
      </c>
    </row>
    <row r="395" spans="1:6" x14ac:dyDescent="0.35">
      <c r="A395" s="23" t="s">
        <v>169</v>
      </c>
      <c r="B395" s="13" t="str">
        <f>VLOOKUP(Table13[[#This Row],[Home Care Provider Name]],[1]!Table13[#Data],2,FALSE)</f>
        <v>Yes</v>
      </c>
      <c r="C395" s="13" t="str">
        <f>VLOOKUP(Table13[[#This Row],[Home Care Provider Name]],[1]!Table13[#Data],3,FALSE)</f>
        <v>Yes</v>
      </c>
      <c r="D395" s="13" t="str">
        <f>VLOOKUP(Table13[[#This Row],[Home Care Provider Name]],[1]!Table13[#Data],4,FALSE)</f>
        <v>Yes</v>
      </c>
      <c r="E395" s="13" t="str">
        <f>VLOOKUP(Table13[[#This Row],[Home Care Provider Name]],[1]!Table13[#Data],5,FALSE)</f>
        <v>Yes</v>
      </c>
      <c r="F395" s="13" t="s">
        <v>2</v>
      </c>
    </row>
    <row r="396" spans="1:6" x14ac:dyDescent="0.35">
      <c r="A396" s="24" t="s">
        <v>173</v>
      </c>
      <c r="B396" s="13" t="str">
        <f>VLOOKUP(Table13[[#This Row],[Home Care Provider Name]],[1]!Table13[#Data],2,FALSE)</f>
        <v>Yes</v>
      </c>
      <c r="C396" s="13" t="str">
        <f>VLOOKUP(Table13[[#This Row],[Home Care Provider Name]],[1]!Table13[#Data],3,FALSE)</f>
        <v>Yes</v>
      </c>
      <c r="D396" s="13" t="str">
        <f>VLOOKUP(Table13[[#This Row],[Home Care Provider Name]],[1]!Table13[#Data],4,FALSE)</f>
        <v>Yes</v>
      </c>
      <c r="E396" s="13" t="str">
        <f>VLOOKUP(Table13[[#This Row],[Home Care Provider Name]],[1]!Table13[#Data],5,FALSE)</f>
        <v>Yes</v>
      </c>
      <c r="F396" s="13" t="s">
        <v>2</v>
      </c>
    </row>
    <row r="397" spans="1:6" x14ac:dyDescent="0.35">
      <c r="A397" s="23" t="s">
        <v>1142</v>
      </c>
      <c r="B397" s="13" t="str">
        <f>VLOOKUP(Table13[[#This Row],[Home Care Provider Name]],[1]!Table13[#Data],2,FALSE)</f>
        <v>Yes</v>
      </c>
      <c r="C397" s="13" t="str">
        <f>VLOOKUP(Table13[[#This Row],[Home Care Provider Name]],[1]!Table13[#Data],3,FALSE)</f>
        <v>Yes</v>
      </c>
      <c r="D397" s="13" t="str">
        <f>VLOOKUP(Table13[[#This Row],[Home Care Provider Name]],[1]!Table13[#Data],4,FALSE)</f>
        <v>Yes</v>
      </c>
      <c r="E397" s="13" t="str">
        <f>VLOOKUP(Table13[[#This Row],[Home Care Provider Name]],[1]!Table13[#Data],5,FALSE)</f>
        <v>Yes</v>
      </c>
      <c r="F397" s="13" t="s">
        <v>1</v>
      </c>
    </row>
    <row r="398" spans="1:6" x14ac:dyDescent="0.35">
      <c r="A398" s="24" t="s">
        <v>401</v>
      </c>
      <c r="B398" s="13" t="str">
        <f>VLOOKUP(Table13[[#This Row],[Home Care Provider Name]],[1]!Table13[#Data],2,FALSE)</f>
        <v>Yes</v>
      </c>
      <c r="C398" s="13" t="str">
        <f>VLOOKUP(Table13[[#This Row],[Home Care Provider Name]],[1]!Table13[#Data],3,FALSE)</f>
        <v>Yes</v>
      </c>
      <c r="D398" s="13" t="str">
        <f>VLOOKUP(Table13[[#This Row],[Home Care Provider Name]],[1]!Table13[#Data],4,FALSE)</f>
        <v>Yes</v>
      </c>
      <c r="E398" s="13" t="str">
        <f>VLOOKUP(Table13[[#This Row],[Home Care Provider Name]],[1]!Table13[#Data],5,FALSE)</f>
        <v>Yes</v>
      </c>
      <c r="F398" s="13" t="s">
        <v>2</v>
      </c>
    </row>
    <row r="399" spans="1:6" ht="29" x14ac:dyDescent="0.35">
      <c r="A399" s="23" t="s">
        <v>1109</v>
      </c>
      <c r="B399" s="13" t="str">
        <f>VLOOKUP(Table13[[#This Row],[Home Care Provider Name]],[1]!Table13[#Data],2,FALSE)</f>
        <v>Yes</v>
      </c>
      <c r="C399" s="13" t="str">
        <f>VLOOKUP(Table13[[#This Row],[Home Care Provider Name]],[1]!Table13[#Data],3,FALSE)</f>
        <v>Yes</v>
      </c>
      <c r="D399" s="13" t="str">
        <f>VLOOKUP(Table13[[#This Row],[Home Care Provider Name]],[1]!Table13[#Data],4,FALSE)</f>
        <v>Yes</v>
      </c>
      <c r="E399" s="13" t="str">
        <f>VLOOKUP(Table13[[#This Row],[Home Care Provider Name]],[1]!Table13[#Data],5,FALSE)</f>
        <v>Yes</v>
      </c>
      <c r="F399" s="13" t="s">
        <v>2</v>
      </c>
    </row>
    <row r="400" spans="1:6" x14ac:dyDescent="0.35">
      <c r="A400" s="24" t="s">
        <v>553</v>
      </c>
      <c r="B400" s="13" t="str">
        <f>VLOOKUP(Table13[[#This Row],[Home Care Provider Name]],[1]!Table13[#Data],2,FALSE)</f>
        <v>Yes</v>
      </c>
      <c r="C400" s="13" t="str">
        <f>VLOOKUP(Table13[[#This Row],[Home Care Provider Name]],[1]!Table13[#Data],3,FALSE)</f>
        <v>Yes</v>
      </c>
      <c r="D400" s="13" t="s">
        <v>1254</v>
      </c>
      <c r="E400" s="13" t="str">
        <f>VLOOKUP(Table13[[#This Row],[Home Care Provider Name]],[1]!Table13[#Data],5,FALSE)</f>
        <v>Yes</v>
      </c>
      <c r="F400" s="13" t="s">
        <v>2</v>
      </c>
    </row>
    <row r="401" spans="1:6" x14ac:dyDescent="0.35">
      <c r="A401" s="23" t="s">
        <v>735</v>
      </c>
      <c r="B401" s="13" t="str">
        <f>VLOOKUP(Table13[[#This Row],[Home Care Provider Name]],[1]!Table13[#Data],2,FALSE)</f>
        <v>Yes</v>
      </c>
      <c r="C401" s="13" t="str">
        <f>VLOOKUP(Table13[[#This Row],[Home Care Provider Name]],[1]!Table13[#Data],3,FALSE)</f>
        <v>Yes</v>
      </c>
      <c r="D401" s="13" t="str">
        <f>VLOOKUP(Table13[[#This Row],[Home Care Provider Name]],[1]!Table13[#Data],4,FALSE)</f>
        <v>Yes</v>
      </c>
      <c r="E401" s="13" t="str">
        <f>VLOOKUP(Table13[[#This Row],[Home Care Provider Name]],[1]!Table13[#Data],5,FALSE)</f>
        <v>Yes</v>
      </c>
      <c r="F401" s="13" t="s">
        <v>2</v>
      </c>
    </row>
    <row r="402" spans="1:6" x14ac:dyDescent="0.35">
      <c r="A402" s="24" t="s">
        <v>322</v>
      </c>
      <c r="B402" s="13" t="str">
        <f>VLOOKUP(Table13[[#This Row],[Home Care Provider Name]],[1]!Table13[#Data],2,FALSE)</f>
        <v>Yes</v>
      </c>
      <c r="C402" s="13" t="str">
        <f>VLOOKUP(Table13[[#This Row],[Home Care Provider Name]],[1]!Table13[#Data],3,FALSE)</f>
        <v>Yes</v>
      </c>
      <c r="D402" s="13" t="str">
        <f>VLOOKUP(Table13[[#This Row],[Home Care Provider Name]],[1]!Table13[#Data],4,FALSE)</f>
        <v>Yes</v>
      </c>
      <c r="E402" s="13" t="str">
        <f>VLOOKUP(Table13[[#This Row],[Home Care Provider Name]],[1]!Table13[#Data],5,FALSE)</f>
        <v>Yes</v>
      </c>
      <c r="F402" s="13" t="s">
        <v>2</v>
      </c>
    </row>
    <row r="403" spans="1:6" x14ac:dyDescent="0.35">
      <c r="A403" s="23" t="s">
        <v>447</v>
      </c>
      <c r="B403" s="13" t="str">
        <f>VLOOKUP(Table13[[#This Row],[Home Care Provider Name]],[1]!Table13[#Data],2,FALSE)</f>
        <v>Yes</v>
      </c>
      <c r="C403" s="13" t="str">
        <f>VLOOKUP(Table13[[#This Row],[Home Care Provider Name]],[1]!Table13[#Data],3,FALSE)</f>
        <v>Yes</v>
      </c>
      <c r="D403" s="13" t="str">
        <f>VLOOKUP(Table13[[#This Row],[Home Care Provider Name]],[1]!Table13[#Data],4,FALSE)</f>
        <v>Yes</v>
      </c>
      <c r="E403" s="13" t="str">
        <f>VLOOKUP(Table13[[#This Row],[Home Care Provider Name]],[1]!Table13[#Data],5,FALSE)</f>
        <v>Yes</v>
      </c>
      <c r="F403" s="13" t="s">
        <v>2</v>
      </c>
    </row>
    <row r="404" spans="1:6" x14ac:dyDescent="0.35">
      <c r="A404" s="24" t="s">
        <v>185</v>
      </c>
      <c r="B404" s="13" t="str">
        <f>VLOOKUP(Table13[[#This Row],[Home Care Provider Name]],[1]!Table13[#Data],2,FALSE)</f>
        <v>Yes</v>
      </c>
      <c r="C404" s="13" t="str">
        <f>VLOOKUP(Table13[[#This Row],[Home Care Provider Name]],[1]!Table13[#Data],3,FALSE)</f>
        <v>Yes</v>
      </c>
      <c r="D404" s="13" t="str">
        <f>VLOOKUP(Table13[[#This Row],[Home Care Provider Name]],[1]!Table13[#Data],4,FALSE)</f>
        <v>Yes</v>
      </c>
      <c r="E404" s="13" t="str">
        <f>VLOOKUP(Table13[[#This Row],[Home Care Provider Name]],[1]!Table13[#Data],5,FALSE)</f>
        <v>Yes</v>
      </c>
      <c r="F404" s="13" t="s">
        <v>2</v>
      </c>
    </row>
    <row r="405" spans="1:6" x14ac:dyDescent="0.35">
      <c r="A405" s="23" t="s">
        <v>1172</v>
      </c>
      <c r="B405" s="13" t="str">
        <f>VLOOKUP(Table13[[#This Row],[Home Care Provider Name]],[1]!Table13[#Data],2,FALSE)</f>
        <v>Yes</v>
      </c>
      <c r="C405" s="13" t="str">
        <f>VLOOKUP(Table13[[#This Row],[Home Care Provider Name]],[1]!Table13[#Data],3,FALSE)</f>
        <v>Yes</v>
      </c>
      <c r="D405" s="13" t="str">
        <f>VLOOKUP(Table13[[#This Row],[Home Care Provider Name]],[1]!Table13[#Data],4,FALSE)</f>
        <v>Yes</v>
      </c>
      <c r="E405" s="13" t="str">
        <f>VLOOKUP(Table13[[#This Row],[Home Care Provider Name]],[1]!Table13[#Data],5,FALSE)</f>
        <v>Yes</v>
      </c>
      <c r="F405" s="13" t="s">
        <v>2</v>
      </c>
    </row>
    <row r="406" spans="1:6" x14ac:dyDescent="0.35">
      <c r="A406" s="24" t="s">
        <v>536</v>
      </c>
      <c r="B406" s="13" t="str">
        <f>VLOOKUP(Table13[[#This Row],[Home Care Provider Name]],[1]!Table13[#Data],2,FALSE)</f>
        <v>Yes</v>
      </c>
      <c r="C406" s="13" t="str">
        <f>VLOOKUP(Table13[[#This Row],[Home Care Provider Name]],[1]!Table13[#Data],3,FALSE)</f>
        <v>Yes</v>
      </c>
      <c r="D406" s="13" t="str">
        <f>VLOOKUP(Table13[[#This Row],[Home Care Provider Name]],[1]!Table13[#Data],4,FALSE)</f>
        <v>Yes</v>
      </c>
      <c r="E406" s="13" t="str">
        <f>VLOOKUP(Table13[[#This Row],[Home Care Provider Name]],[1]!Table13[#Data],5,FALSE)</f>
        <v>Yes</v>
      </c>
      <c r="F406" s="13" t="s">
        <v>2</v>
      </c>
    </row>
    <row r="407" spans="1:6" x14ac:dyDescent="0.35">
      <c r="A407" s="23" t="s">
        <v>53</v>
      </c>
      <c r="B407" s="13" t="str">
        <f>VLOOKUP(Table13[[#This Row],[Home Care Provider Name]],[1]!Table13[#Data],2,FALSE)</f>
        <v>Yes</v>
      </c>
      <c r="C407" s="13" t="str">
        <f>VLOOKUP(Table13[[#This Row],[Home Care Provider Name]],[1]!Table13[#Data],3,FALSE)</f>
        <v>Yes</v>
      </c>
      <c r="D407" s="13" t="str">
        <f>VLOOKUP(Table13[[#This Row],[Home Care Provider Name]],[1]!Table13[#Data],4,FALSE)</f>
        <v>Yes</v>
      </c>
      <c r="E407" s="13" t="str">
        <f>VLOOKUP(Table13[[#This Row],[Home Care Provider Name]],[1]!Table13[#Data],5,FALSE)</f>
        <v>Yes</v>
      </c>
      <c r="F407" s="13" t="s">
        <v>2</v>
      </c>
    </row>
    <row r="408" spans="1:6" x14ac:dyDescent="0.35">
      <c r="A408" s="24" t="s">
        <v>448</v>
      </c>
      <c r="B408" s="13" t="str">
        <f>VLOOKUP(Table13[[#This Row],[Home Care Provider Name]],[1]!Table13[#Data],2,FALSE)</f>
        <v>Yes</v>
      </c>
      <c r="C408" s="13" t="str">
        <f>VLOOKUP(Table13[[#This Row],[Home Care Provider Name]],[1]!Table13[#Data],3,FALSE)</f>
        <v>Yes</v>
      </c>
      <c r="D408" s="13" t="str">
        <f>VLOOKUP(Table13[[#This Row],[Home Care Provider Name]],[1]!Table13[#Data],4,FALSE)</f>
        <v>Yes</v>
      </c>
      <c r="E408" s="13" t="str">
        <f>VLOOKUP(Table13[[#This Row],[Home Care Provider Name]],[1]!Table13[#Data],5,FALSE)</f>
        <v>Yes</v>
      </c>
      <c r="F408" s="13" t="s">
        <v>2</v>
      </c>
    </row>
    <row r="409" spans="1:6" x14ac:dyDescent="0.35">
      <c r="A409" s="23" t="s">
        <v>1120</v>
      </c>
      <c r="B409" s="13" t="str">
        <f>VLOOKUP(Table13[[#This Row],[Home Care Provider Name]],[1]!Table13[#Data],2,FALSE)</f>
        <v>Yes</v>
      </c>
      <c r="C409" s="13" t="str">
        <f>VLOOKUP(Table13[[#This Row],[Home Care Provider Name]],[1]!Table13[#Data],3,FALSE)</f>
        <v>Yes</v>
      </c>
      <c r="D409" s="13" t="str">
        <f>VLOOKUP(Table13[[#This Row],[Home Care Provider Name]],[1]!Table13[#Data],4,FALSE)</f>
        <v>Yes</v>
      </c>
      <c r="E409" s="13" t="str">
        <f>VLOOKUP(Table13[[#This Row],[Home Care Provider Name]],[1]!Table13[#Data],5,FALSE)</f>
        <v>Yes</v>
      </c>
      <c r="F409" s="13" t="s">
        <v>2</v>
      </c>
    </row>
    <row r="410" spans="1:6" x14ac:dyDescent="0.35">
      <c r="A410" s="24" t="s">
        <v>513</v>
      </c>
      <c r="B410" s="13" t="str">
        <f>VLOOKUP(Table13[[#This Row],[Home Care Provider Name]],[1]!Table13[#Data],2,FALSE)</f>
        <v>Yes</v>
      </c>
      <c r="C410" s="13" t="str">
        <f>VLOOKUP(Table13[[#This Row],[Home Care Provider Name]],[1]!Table13[#Data],3,FALSE)</f>
        <v>Yes</v>
      </c>
      <c r="D410" s="13" t="str">
        <f>VLOOKUP(Table13[[#This Row],[Home Care Provider Name]],[1]!Table13[#Data],4,FALSE)</f>
        <v>Yes</v>
      </c>
      <c r="E410" s="13" t="str">
        <f>VLOOKUP(Table13[[#This Row],[Home Care Provider Name]],[1]!Table13[#Data],5,FALSE)</f>
        <v>Yes</v>
      </c>
      <c r="F410" s="13" t="s">
        <v>2</v>
      </c>
    </row>
    <row r="411" spans="1:6" x14ac:dyDescent="0.35">
      <c r="A411" s="23" t="s">
        <v>165</v>
      </c>
      <c r="B411" s="13" t="str">
        <f>VLOOKUP(Table13[[#This Row],[Home Care Provider Name]],[1]!Table13[#Data],2,FALSE)</f>
        <v>Yes</v>
      </c>
      <c r="C411" s="13" t="str">
        <f>VLOOKUP(Table13[[#This Row],[Home Care Provider Name]],[1]!Table13[#Data],3,FALSE)</f>
        <v>Yes</v>
      </c>
      <c r="D411" s="13" t="str">
        <f>VLOOKUP(Table13[[#This Row],[Home Care Provider Name]],[1]!Table13[#Data],4,FALSE)</f>
        <v>Yes</v>
      </c>
      <c r="E411" s="13" t="str">
        <f>VLOOKUP(Table13[[#This Row],[Home Care Provider Name]],[1]!Table13[#Data],5,FALSE)</f>
        <v>Yes</v>
      </c>
      <c r="F411" s="13" t="s">
        <v>2</v>
      </c>
    </row>
    <row r="412" spans="1:6" x14ac:dyDescent="0.35">
      <c r="A412" s="24" t="s">
        <v>503</v>
      </c>
      <c r="B412" s="13" t="str">
        <f>VLOOKUP(Table13[[#This Row],[Home Care Provider Name]],[1]!Table13[#Data],2,FALSE)</f>
        <v>Yes</v>
      </c>
      <c r="C412" s="13" t="str">
        <f>VLOOKUP(Table13[[#This Row],[Home Care Provider Name]],[1]!Table13[#Data],3,FALSE)</f>
        <v>Yes</v>
      </c>
      <c r="D412" s="13" t="str">
        <f>VLOOKUP(Table13[[#This Row],[Home Care Provider Name]],[1]!Table13[#Data],4,FALSE)</f>
        <v>Yes</v>
      </c>
      <c r="E412" s="13" t="str">
        <f>VLOOKUP(Table13[[#This Row],[Home Care Provider Name]],[1]!Table13[#Data],5,FALSE)</f>
        <v>Yes</v>
      </c>
      <c r="F412" s="13" t="s">
        <v>2</v>
      </c>
    </row>
    <row r="413" spans="1:6" x14ac:dyDescent="0.35">
      <c r="A413" s="23" t="s">
        <v>1085</v>
      </c>
      <c r="B413" s="13" t="str">
        <f>VLOOKUP(Table13[[#This Row],[Home Care Provider Name]],[1]!Table13[#Data],2,FALSE)</f>
        <v>Yes</v>
      </c>
      <c r="C413" s="13" t="str">
        <f>VLOOKUP(Table13[[#This Row],[Home Care Provider Name]],[1]!Table13[#Data],3,FALSE)</f>
        <v>Yes</v>
      </c>
      <c r="D413" s="13" t="str">
        <f>VLOOKUP(Table13[[#This Row],[Home Care Provider Name]],[1]!Table13[#Data],4,FALSE)</f>
        <v>Yes</v>
      </c>
      <c r="E413" s="13" t="s">
        <v>1254</v>
      </c>
      <c r="F413" s="13" t="s">
        <v>2</v>
      </c>
    </row>
    <row r="414" spans="1:6" x14ac:dyDescent="0.35">
      <c r="A414" s="24" t="s">
        <v>609</v>
      </c>
      <c r="B414" s="13" t="str">
        <f>VLOOKUP(Table13[[#This Row],[Home Care Provider Name]],[1]!Table13[#Data],2,FALSE)</f>
        <v>Yes</v>
      </c>
      <c r="C414" s="13" t="str">
        <f>VLOOKUP(Table13[[#This Row],[Home Care Provider Name]],[1]!Table13[#Data],3,FALSE)</f>
        <v>Yes</v>
      </c>
      <c r="D414" s="13" t="str">
        <f>VLOOKUP(Table13[[#This Row],[Home Care Provider Name]],[1]!Table13[#Data],4,FALSE)</f>
        <v>Yes</v>
      </c>
      <c r="E414" s="13" t="str">
        <f>VLOOKUP(Table13[[#This Row],[Home Care Provider Name]],[1]!Table13[#Data],5,FALSE)</f>
        <v>Yes</v>
      </c>
      <c r="F414" s="13" t="s">
        <v>2</v>
      </c>
    </row>
    <row r="415" spans="1:6" x14ac:dyDescent="0.35">
      <c r="A415" s="23" t="s">
        <v>451</v>
      </c>
      <c r="B415" s="13" t="str">
        <f>VLOOKUP(Table13[[#This Row],[Home Care Provider Name]],[1]!Table13[#Data],2,FALSE)</f>
        <v>Yes</v>
      </c>
      <c r="C415" s="13" t="str">
        <f>VLOOKUP(Table13[[#This Row],[Home Care Provider Name]],[1]!Table13[#Data],3,FALSE)</f>
        <v>Yes</v>
      </c>
      <c r="D415" s="13" t="str">
        <f>VLOOKUP(Table13[[#This Row],[Home Care Provider Name]],[1]!Table13[#Data],4,FALSE)</f>
        <v>Yes</v>
      </c>
      <c r="E415" s="13" t="str">
        <f>VLOOKUP(Table13[[#This Row],[Home Care Provider Name]],[1]!Table13[#Data],5,FALSE)</f>
        <v>Yes</v>
      </c>
      <c r="F415" s="13" t="s">
        <v>2</v>
      </c>
    </row>
    <row r="416" spans="1:6" x14ac:dyDescent="0.35">
      <c r="A416" s="24" t="s">
        <v>1197</v>
      </c>
      <c r="B416" s="13" t="s">
        <v>1254</v>
      </c>
      <c r="C416" s="13" t="str">
        <f>VLOOKUP(Table13[[#This Row],[Home Care Provider Name]],[1]!Table13[#Data],3,FALSE)</f>
        <v>Yes</v>
      </c>
      <c r="D416" s="13" t="str">
        <f>VLOOKUP(Table13[[#This Row],[Home Care Provider Name]],[1]!Table13[#Data],4,FALSE)</f>
        <v>Yes</v>
      </c>
      <c r="E416" s="13" t="str">
        <f>VLOOKUP(Table13[[#This Row],[Home Care Provider Name]],[1]!Table13[#Data],5,FALSE)</f>
        <v>Yes</v>
      </c>
      <c r="F416" s="13" t="s">
        <v>2</v>
      </c>
    </row>
    <row r="417" spans="1:6" x14ac:dyDescent="0.35">
      <c r="A417" s="23" t="s">
        <v>388</v>
      </c>
      <c r="B417" s="13" t="str">
        <f>VLOOKUP(Table13[[#This Row],[Home Care Provider Name]],[1]!Table13[#Data],2,FALSE)</f>
        <v>Yes</v>
      </c>
      <c r="C417" s="13" t="str">
        <f>VLOOKUP(Table13[[#This Row],[Home Care Provider Name]],[1]!Table13[#Data],3,FALSE)</f>
        <v>Yes</v>
      </c>
      <c r="D417" s="13" t="str">
        <f>VLOOKUP(Table13[[#This Row],[Home Care Provider Name]],[1]!Table13[#Data],4,FALSE)</f>
        <v>Yes</v>
      </c>
      <c r="E417" s="13" t="str">
        <f>VLOOKUP(Table13[[#This Row],[Home Care Provider Name]],[1]!Table13[#Data],5,FALSE)</f>
        <v>Yes</v>
      </c>
      <c r="F417" s="13" t="s">
        <v>2</v>
      </c>
    </row>
    <row r="418" spans="1:6" x14ac:dyDescent="0.35">
      <c r="A418" s="24" t="s">
        <v>1198</v>
      </c>
      <c r="B418" s="13" t="s">
        <v>1254</v>
      </c>
      <c r="C418" s="13" t="s">
        <v>1254</v>
      </c>
      <c r="D418" s="13" t="s">
        <v>1254</v>
      </c>
      <c r="E418" s="13" t="str">
        <f>VLOOKUP(Table13[[#This Row],[Home Care Provider Name]],[1]!Table13[#Data],5,FALSE)</f>
        <v>Yes</v>
      </c>
      <c r="F418" s="13" t="s">
        <v>2</v>
      </c>
    </row>
    <row r="419" spans="1:6" x14ac:dyDescent="0.35">
      <c r="A419" s="23" t="s">
        <v>1100</v>
      </c>
      <c r="B419" s="13" t="str">
        <f>VLOOKUP(Table13[[#This Row],[Home Care Provider Name]],[1]!Table13[#Data],2,FALSE)</f>
        <v>Yes</v>
      </c>
      <c r="C419" s="13" t="str">
        <f>VLOOKUP(Table13[[#This Row],[Home Care Provider Name]],[1]!Table13[#Data],3,FALSE)</f>
        <v>Yes</v>
      </c>
      <c r="D419" s="13" t="str">
        <f>VLOOKUP(Table13[[#This Row],[Home Care Provider Name]],[1]!Table13[#Data],4,FALSE)</f>
        <v>Yes</v>
      </c>
      <c r="E419" s="13" t="str">
        <f>VLOOKUP(Table13[[#This Row],[Home Care Provider Name]],[1]!Table13[#Data],5,FALSE)</f>
        <v>Yes</v>
      </c>
      <c r="F419" s="13" t="s">
        <v>2</v>
      </c>
    </row>
    <row r="420" spans="1:6" x14ac:dyDescent="0.35">
      <c r="A420" s="24" t="s">
        <v>307</v>
      </c>
      <c r="B420" s="13" t="str">
        <f>VLOOKUP(Table13[[#This Row],[Home Care Provider Name]],[1]!Table13[#Data],2,FALSE)</f>
        <v>Yes</v>
      </c>
      <c r="C420" s="13" t="str">
        <f>VLOOKUP(Table13[[#This Row],[Home Care Provider Name]],[1]!Table13[#Data],3,FALSE)</f>
        <v>Yes</v>
      </c>
      <c r="D420" s="13" t="str">
        <f>VLOOKUP(Table13[[#This Row],[Home Care Provider Name]],[1]!Table13[#Data],4,FALSE)</f>
        <v>Yes</v>
      </c>
      <c r="E420" s="13" t="str">
        <f>VLOOKUP(Table13[[#This Row],[Home Care Provider Name]],[1]!Table13[#Data],5,FALSE)</f>
        <v>Yes</v>
      </c>
      <c r="F420" s="13" t="s">
        <v>2</v>
      </c>
    </row>
    <row r="421" spans="1:6" x14ac:dyDescent="0.35">
      <c r="A421" s="23" t="s">
        <v>1221</v>
      </c>
      <c r="B421" s="13" t="s">
        <v>1254</v>
      </c>
      <c r="C421" s="13" t="s">
        <v>1254</v>
      </c>
      <c r="D421" s="13" t="s">
        <v>1254</v>
      </c>
      <c r="E421" s="13" t="s">
        <v>1254</v>
      </c>
      <c r="F421" s="13" t="s">
        <v>2</v>
      </c>
    </row>
    <row r="422" spans="1:6" x14ac:dyDescent="0.35">
      <c r="A422" s="24" t="s">
        <v>92</v>
      </c>
      <c r="B422" s="13" t="str">
        <f>VLOOKUP(Table13[[#This Row],[Home Care Provider Name]],[1]!Table13[#Data],2,FALSE)</f>
        <v>Yes</v>
      </c>
      <c r="C422" s="13" t="str">
        <f>VLOOKUP(Table13[[#This Row],[Home Care Provider Name]],[1]!Table13[#Data],3,FALSE)</f>
        <v>Yes</v>
      </c>
      <c r="D422" s="13" t="str">
        <f>VLOOKUP(Table13[[#This Row],[Home Care Provider Name]],[1]!Table13[#Data],4,FALSE)</f>
        <v>Yes</v>
      </c>
      <c r="E422" s="13" t="str">
        <f>VLOOKUP(Table13[[#This Row],[Home Care Provider Name]],[1]!Table13[#Data],5,FALSE)</f>
        <v>Yes</v>
      </c>
      <c r="F422" s="13" t="s">
        <v>2</v>
      </c>
    </row>
    <row r="423" spans="1:6" x14ac:dyDescent="0.35">
      <c r="A423" s="23" t="s">
        <v>1104</v>
      </c>
      <c r="B423" s="13" t="str">
        <f>VLOOKUP(Table13[[#This Row],[Home Care Provider Name]],[1]!Table13[#Data],2,FALSE)</f>
        <v>Yes</v>
      </c>
      <c r="C423" s="13" t="str">
        <f>VLOOKUP(Table13[[#This Row],[Home Care Provider Name]],[1]!Table13[#Data],3,FALSE)</f>
        <v>Yes</v>
      </c>
      <c r="D423" s="13" t="str">
        <f>VLOOKUP(Table13[[#This Row],[Home Care Provider Name]],[1]!Table13[#Data],4,FALSE)</f>
        <v>Yes</v>
      </c>
      <c r="E423" s="13" t="str">
        <f>VLOOKUP(Table13[[#This Row],[Home Care Provider Name]],[1]!Table13[#Data],5,FALSE)</f>
        <v>Yes</v>
      </c>
      <c r="F423" s="13" t="s">
        <v>2</v>
      </c>
    </row>
    <row r="424" spans="1:6" x14ac:dyDescent="0.35">
      <c r="A424" s="24" t="s">
        <v>27</v>
      </c>
      <c r="B424" s="13" t="str">
        <f>VLOOKUP(Table13[[#This Row],[Home Care Provider Name]],[1]!Table13[#Data],2,FALSE)</f>
        <v>Yes</v>
      </c>
      <c r="C424" s="13" t="str">
        <f>VLOOKUP(Table13[[#This Row],[Home Care Provider Name]],[1]!Table13[#Data],3,FALSE)</f>
        <v>Yes</v>
      </c>
      <c r="D424" s="13" t="str">
        <f>VLOOKUP(Table13[[#This Row],[Home Care Provider Name]],[1]!Table13[#Data],4,FALSE)</f>
        <v>Yes</v>
      </c>
      <c r="E424" s="13" t="str">
        <f>VLOOKUP(Table13[[#This Row],[Home Care Provider Name]],[1]!Table13[#Data],5,FALSE)</f>
        <v>Yes</v>
      </c>
      <c r="F424" s="13" t="s">
        <v>2</v>
      </c>
    </row>
    <row r="425" spans="1:6" x14ac:dyDescent="0.35">
      <c r="A425" s="23" t="s">
        <v>456</v>
      </c>
      <c r="B425" s="13" t="str">
        <f>VLOOKUP(Table13[[#This Row],[Home Care Provider Name]],[1]!Table13[#Data],2,FALSE)</f>
        <v>Yes</v>
      </c>
      <c r="C425" s="13" t="str">
        <f>VLOOKUP(Table13[[#This Row],[Home Care Provider Name]],[1]!Table13[#Data],3,FALSE)</f>
        <v>Yes</v>
      </c>
      <c r="D425" s="13" t="str">
        <f>VLOOKUP(Table13[[#This Row],[Home Care Provider Name]],[1]!Table13[#Data],4,FALSE)</f>
        <v>Yes</v>
      </c>
      <c r="E425" s="13" t="str">
        <f>VLOOKUP(Table13[[#This Row],[Home Care Provider Name]],[1]!Table13[#Data],5,FALSE)</f>
        <v>Yes</v>
      </c>
      <c r="F425" s="13" t="s">
        <v>2</v>
      </c>
    </row>
    <row r="426" spans="1:6" x14ac:dyDescent="0.35">
      <c r="A426" s="24" t="s">
        <v>208</v>
      </c>
      <c r="B426" s="13" t="str">
        <f>VLOOKUP(Table13[[#This Row],[Home Care Provider Name]],[1]!Table13[#Data],2,FALSE)</f>
        <v>Yes</v>
      </c>
      <c r="C426" s="13" t="str">
        <f>VLOOKUP(Table13[[#This Row],[Home Care Provider Name]],[1]!Table13[#Data],3,FALSE)</f>
        <v>Yes</v>
      </c>
      <c r="D426" s="13" t="str">
        <f>VLOOKUP(Table13[[#This Row],[Home Care Provider Name]],[1]!Table13[#Data],4,FALSE)</f>
        <v>Yes</v>
      </c>
      <c r="E426" s="13" t="str">
        <f>VLOOKUP(Table13[[#This Row],[Home Care Provider Name]],[1]!Table13[#Data],5,FALSE)</f>
        <v>Yes</v>
      </c>
      <c r="F426" s="13" t="s">
        <v>2</v>
      </c>
    </row>
    <row r="427" spans="1:6" x14ac:dyDescent="0.35">
      <c r="A427" s="23" t="s">
        <v>1091</v>
      </c>
      <c r="B427" s="13" t="str">
        <f>VLOOKUP(Table13[[#This Row],[Home Care Provider Name]],[1]!Table13[#Data],2,FALSE)</f>
        <v>Yes</v>
      </c>
      <c r="C427" s="13" t="str">
        <f>VLOOKUP(Table13[[#This Row],[Home Care Provider Name]],[1]!Table13[#Data],3,FALSE)</f>
        <v>Yes</v>
      </c>
      <c r="D427" s="13" t="str">
        <f>VLOOKUP(Table13[[#This Row],[Home Care Provider Name]],[1]!Table13[#Data],4,FALSE)</f>
        <v>Yes</v>
      </c>
      <c r="E427" s="13" t="str">
        <f>VLOOKUP(Table13[[#This Row],[Home Care Provider Name]],[1]!Table13[#Data],5,FALSE)</f>
        <v>Yes</v>
      </c>
      <c r="F427" s="13" t="s">
        <v>2</v>
      </c>
    </row>
    <row r="428" spans="1:6" x14ac:dyDescent="0.35">
      <c r="A428" s="24" t="s">
        <v>643</v>
      </c>
      <c r="B428" s="13" t="str">
        <f>VLOOKUP(Table13[[#This Row],[Home Care Provider Name]],[1]!Table13[#Data],2,FALSE)</f>
        <v>Yes</v>
      </c>
      <c r="C428" s="13" t="str">
        <f>VLOOKUP(Table13[[#This Row],[Home Care Provider Name]],[1]!Table13[#Data],3,FALSE)</f>
        <v>Yes</v>
      </c>
      <c r="D428" s="13" t="str">
        <f>VLOOKUP(Table13[[#This Row],[Home Care Provider Name]],[1]!Table13[#Data],4,FALSE)</f>
        <v>Yes</v>
      </c>
      <c r="E428" s="13" t="str">
        <f>VLOOKUP(Table13[[#This Row],[Home Care Provider Name]],[1]!Table13[#Data],5,FALSE)</f>
        <v>Yes</v>
      </c>
      <c r="F428" s="13" t="s">
        <v>2</v>
      </c>
    </row>
    <row r="429" spans="1:6" x14ac:dyDescent="0.35">
      <c r="A429" s="23" t="s">
        <v>302</v>
      </c>
      <c r="B429" s="13" t="str">
        <f>VLOOKUP(Table13[[#This Row],[Home Care Provider Name]],[1]!Table13[#Data],2,FALSE)</f>
        <v>Yes</v>
      </c>
      <c r="C429" s="13" t="str">
        <f>VLOOKUP(Table13[[#This Row],[Home Care Provider Name]],[1]!Table13[#Data],3,FALSE)</f>
        <v>Yes</v>
      </c>
      <c r="D429" s="13" t="str">
        <f>VLOOKUP(Table13[[#This Row],[Home Care Provider Name]],[1]!Table13[#Data],4,FALSE)</f>
        <v>Yes</v>
      </c>
      <c r="E429" s="13" t="str">
        <f>VLOOKUP(Table13[[#This Row],[Home Care Provider Name]],[1]!Table13[#Data],5,FALSE)</f>
        <v>Yes</v>
      </c>
      <c r="F429" s="13" t="s">
        <v>2</v>
      </c>
    </row>
    <row r="430" spans="1:6" x14ac:dyDescent="0.35">
      <c r="A430" s="24" t="s">
        <v>560</v>
      </c>
      <c r="B430" s="13" t="str">
        <f>VLOOKUP(Table13[[#This Row],[Home Care Provider Name]],[1]!Table13[#Data],2,FALSE)</f>
        <v>Yes</v>
      </c>
      <c r="C430" s="13" t="str">
        <f>VLOOKUP(Table13[[#This Row],[Home Care Provider Name]],[1]!Table13[#Data],3,FALSE)</f>
        <v>Yes</v>
      </c>
      <c r="D430" s="13" t="str">
        <f>VLOOKUP(Table13[[#This Row],[Home Care Provider Name]],[1]!Table13[#Data],4,FALSE)</f>
        <v>Yes</v>
      </c>
      <c r="E430" s="13" t="str">
        <f>VLOOKUP(Table13[[#This Row],[Home Care Provider Name]],[1]!Table13[#Data],5,FALSE)</f>
        <v>Yes</v>
      </c>
      <c r="F430" s="13" t="s">
        <v>2</v>
      </c>
    </row>
    <row r="431" spans="1:6" x14ac:dyDescent="0.35">
      <c r="A431" s="23" t="s">
        <v>484</v>
      </c>
      <c r="B431" s="13" t="str">
        <f>VLOOKUP(Table13[[#This Row],[Home Care Provider Name]],[1]!Table13[#Data],2,FALSE)</f>
        <v>Yes</v>
      </c>
      <c r="C431" s="13" t="str">
        <f>VLOOKUP(Table13[[#This Row],[Home Care Provider Name]],[1]!Table13[#Data],3,FALSE)</f>
        <v>Yes</v>
      </c>
      <c r="D431" s="13" t="str">
        <f>VLOOKUP(Table13[[#This Row],[Home Care Provider Name]],[1]!Table13[#Data],4,FALSE)</f>
        <v>Yes</v>
      </c>
      <c r="E431" s="13" t="str">
        <f>VLOOKUP(Table13[[#This Row],[Home Care Provider Name]],[1]!Table13[#Data],5,FALSE)</f>
        <v>Yes</v>
      </c>
      <c r="F431" s="13" t="s">
        <v>2</v>
      </c>
    </row>
    <row r="432" spans="1:6" ht="15.75" customHeight="1" x14ac:dyDescent="0.35">
      <c r="A432" s="24" t="s">
        <v>406</v>
      </c>
      <c r="B432" s="13" t="str">
        <f>VLOOKUP(Table13[[#This Row],[Home Care Provider Name]],[1]!Table13[#Data],2,FALSE)</f>
        <v>Yes</v>
      </c>
      <c r="C432" s="13" t="str">
        <f>VLOOKUP(Table13[[#This Row],[Home Care Provider Name]],[1]!Table13[#Data],3,FALSE)</f>
        <v>Yes</v>
      </c>
      <c r="D432" s="13" t="str">
        <f>VLOOKUP(Table13[[#This Row],[Home Care Provider Name]],[1]!Table13[#Data],4,FALSE)</f>
        <v>Yes</v>
      </c>
      <c r="E432" s="13" t="str">
        <f>VLOOKUP(Table13[[#This Row],[Home Care Provider Name]],[1]!Table13[#Data],5,FALSE)</f>
        <v>Yes</v>
      </c>
      <c r="F432" s="13" t="s">
        <v>2</v>
      </c>
    </row>
    <row r="433" spans="1:6" x14ac:dyDescent="0.35">
      <c r="A433" s="23" t="s">
        <v>438</v>
      </c>
      <c r="B433" s="13" t="str">
        <f>VLOOKUP(Table13[[#This Row],[Home Care Provider Name]],[1]!Table13[#Data],2,FALSE)</f>
        <v>Yes</v>
      </c>
      <c r="C433" s="13" t="str">
        <f>VLOOKUP(Table13[[#This Row],[Home Care Provider Name]],[1]!Table13[#Data],3,FALSE)</f>
        <v>Yes</v>
      </c>
      <c r="D433" s="13" t="str">
        <f>VLOOKUP(Table13[[#This Row],[Home Care Provider Name]],[1]!Table13[#Data],4,FALSE)</f>
        <v>Yes</v>
      </c>
      <c r="E433" s="13" t="str">
        <f>VLOOKUP(Table13[[#This Row],[Home Care Provider Name]],[1]!Table13[#Data],5,FALSE)</f>
        <v>Yes</v>
      </c>
      <c r="F433" s="13" t="s">
        <v>2</v>
      </c>
    </row>
    <row r="434" spans="1:6" x14ac:dyDescent="0.35">
      <c r="A434" s="24" t="s">
        <v>1222</v>
      </c>
      <c r="B434" s="13" t="s">
        <v>1254</v>
      </c>
      <c r="C434" s="13" t="s">
        <v>1254</v>
      </c>
      <c r="D434" s="13" t="s">
        <v>1254</v>
      </c>
      <c r="E434" s="13" t="s">
        <v>1254</v>
      </c>
      <c r="F434" s="13" t="s">
        <v>2</v>
      </c>
    </row>
    <row r="435" spans="1:6" x14ac:dyDescent="0.35">
      <c r="A435" s="23" t="s">
        <v>416</v>
      </c>
      <c r="B435" s="13" t="str">
        <f>VLOOKUP(Table13[[#This Row],[Home Care Provider Name]],[1]!Table13[#Data],2,FALSE)</f>
        <v>Yes</v>
      </c>
      <c r="C435" s="13" t="str">
        <f>VLOOKUP(Table13[[#This Row],[Home Care Provider Name]],[1]!Table13[#Data],3,FALSE)</f>
        <v>Yes</v>
      </c>
      <c r="D435" s="13" t="str">
        <f>VLOOKUP(Table13[[#This Row],[Home Care Provider Name]],[1]!Table13[#Data],4,FALSE)</f>
        <v>Yes</v>
      </c>
      <c r="E435" s="13" t="str">
        <f>VLOOKUP(Table13[[#This Row],[Home Care Provider Name]],[1]!Table13[#Data],5,FALSE)</f>
        <v>Yes</v>
      </c>
      <c r="F435" s="13" t="s">
        <v>2</v>
      </c>
    </row>
    <row r="436" spans="1:6" x14ac:dyDescent="0.35">
      <c r="A436" s="24" t="s">
        <v>282</v>
      </c>
      <c r="B436" s="13" t="str">
        <f>VLOOKUP(Table13[[#This Row],[Home Care Provider Name]],[1]!Table13[#Data],2,FALSE)</f>
        <v>Yes</v>
      </c>
      <c r="C436" s="13" t="str">
        <f>VLOOKUP(Table13[[#This Row],[Home Care Provider Name]],[1]!Table13[#Data],3,FALSE)</f>
        <v>Yes</v>
      </c>
      <c r="D436" s="13" t="str">
        <f>VLOOKUP(Table13[[#This Row],[Home Care Provider Name]],[1]!Table13[#Data],4,FALSE)</f>
        <v>Yes</v>
      </c>
      <c r="E436" s="13" t="str">
        <f>VLOOKUP(Table13[[#This Row],[Home Care Provider Name]],[1]!Table13[#Data],5,FALSE)</f>
        <v>Yes</v>
      </c>
      <c r="F436" s="13" t="s">
        <v>2</v>
      </c>
    </row>
    <row r="437" spans="1:6" ht="16.5" customHeight="1" x14ac:dyDescent="0.35">
      <c r="A437" s="23" t="s">
        <v>603</v>
      </c>
      <c r="B437" s="13" t="str">
        <f>VLOOKUP(Table13[[#This Row],[Home Care Provider Name]],[1]!Table13[#Data],2,FALSE)</f>
        <v>Yes</v>
      </c>
      <c r="C437" s="13" t="str">
        <f>VLOOKUP(Table13[[#This Row],[Home Care Provider Name]],[1]!Table13[#Data],3,FALSE)</f>
        <v>Yes</v>
      </c>
      <c r="D437" s="13" t="str">
        <f>VLOOKUP(Table13[[#This Row],[Home Care Provider Name]],[1]!Table13[#Data],4,FALSE)</f>
        <v>Yes</v>
      </c>
      <c r="E437" s="13" t="str">
        <f>VLOOKUP(Table13[[#This Row],[Home Care Provider Name]],[1]!Table13[#Data],5,FALSE)</f>
        <v>Yes</v>
      </c>
      <c r="F437" s="13" t="s">
        <v>2</v>
      </c>
    </row>
    <row r="438" spans="1:6" x14ac:dyDescent="0.35">
      <c r="A438" s="24" t="s">
        <v>244</v>
      </c>
      <c r="B438" s="13" t="str">
        <f>VLOOKUP(Table13[[#This Row],[Home Care Provider Name]],[1]!Table13[#Data],2,FALSE)</f>
        <v>Yes</v>
      </c>
      <c r="C438" s="13" t="str">
        <f>VLOOKUP(Table13[[#This Row],[Home Care Provider Name]],[1]!Table13[#Data],3,FALSE)</f>
        <v>Yes</v>
      </c>
      <c r="D438" s="13" t="str">
        <f>VLOOKUP(Table13[[#This Row],[Home Care Provider Name]],[1]!Table13[#Data],4,FALSE)</f>
        <v>Yes</v>
      </c>
      <c r="E438" s="13" t="str">
        <f>VLOOKUP(Table13[[#This Row],[Home Care Provider Name]],[1]!Table13[#Data],5,FALSE)</f>
        <v>Yes</v>
      </c>
      <c r="F438" s="13" t="s">
        <v>2</v>
      </c>
    </row>
    <row r="439" spans="1:6" ht="16.5" customHeight="1" x14ac:dyDescent="0.35">
      <c r="A439" s="23" t="s">
        <v>1122</v>
      </c>
      <c r="B439" s="13" t="str">
        <f>VLOOKUP(Table13[[#This Row],[Home Care Provider Name]],[1]!Table13[#Data],2,FALSE)</f>
        <v>Yes</v>
      </c>
      <c r="C439" s="13" t="str">
        <f>VLOOKUP(Table13[[#This Row],[Home Care Provider Name]],[1]!Table13[#Data],3,FALSE)</f>
        <v>Yes</v>
      </c>
      <c r="D439" s="13" t="str">
        <f>VLOOKUP(Table13[[#This Row],[Home Care Provider Name]],[1]!Table13[#Data],4,FALSE)</f>
        <v>Yes</v>
      </c>
      <c r="E439" s="13" t="str">
        <f>VLOOKUP(Table13[[#This Row],[Home Care Provider Name]],[1]!Table13[#Data],5,FALSE)</f>
        <v>Yes</v>
      </c>
      <c r="F439" s="13" t="s">
        <v>2</v>
      </c>
    </row>
    <row r="440" spans="1:6" x14ac:dyDescent="0.35">
      <c r="A440" s="24" t="s">
        <v>159</v>
      </c>
      <c r="B440" s="13" t="str">
        <f>VLOOKUP(Table13[[#This Row],[Home Care Provider Name]],[1]!Table13[#Data],2,FALSE)</f>
        <v>Yes</v>
      </c>
      <c r="C440" s="13" t="str">
        <f>VLOOKUP(Table13[[#This Row],[Home Care Provider Name]],[1]!Table13[#Data],3,FALSE)</f>
        <v>Yes</v>
      </c>
      <c r="D440" s="13" t="str">
        <f>VLOOKUP(Table13[[#This Row],[Home Care Provider Name]],[1]!Table13[#Data],4,FALSE)</f>
        <v>Yes</v>
      </c>
      <c r="E440" s="13" t="str">
        <f>VLOOKUP(Table13[[#This Row],[Home Care Provider Name]],[1]!Table13[#Data],5,FALSE)</f>
        <v>Yes</v>
      </c>
      <c r="F440" s="13" t="s">
        <v>2</v>
      </c>
    </row>
    <row r="441" spans="1:6" x14ac:dyDescent="0.35">
      <c r="A441" s="23" t="s">
        <v>1094</v>
      </c>
      <c r="B441" s="13" t="str">
        <f>VLOOKUP(Table13[[#This Row],[Home Care Provider Name]],[1]!Table13[#Data],2,FALSE)</f>
        <v>Yes</v>
      </c>
      <c r="C441" s="13" t="str">
        <f>VLOOKUP(Table13[[#This Row],[Home Care Provider Name]],[1]!Table13[#Data],3,FALSE)</f>
        <v>Yes</v>
      </c>
      <c r="D441" s="13" t="str">
        <f>VLOOKUP(Table13[[#This Row],[Home Care Provider Name]],[1]!Table13[#Data],4,FALSE)</f>
        <v>Yes</v>
      </c>
      <c r="E441" s="13" t="str">
        <f>VLOOKUP(Table13[[#This Row],[Home Care Provider Name]],[1]!Table13[#Data],5,FALSE)</f>
        <v>Yes</v>
      </c>
      <c r="F441" s="13" t="s">
        <v>2</v>
      </c>
    </row>
    <row r="442" spans="1:6" x14ac:dyDescent="0.35">
      <c r="A442" s="24" t="s">
        <v>530</v>
      </c>
      <c r="B442" s="13" t="str">
        <f>VLOOKUP(Table13[[#This Row],[Home Care Provider Name]],[1]!Table13[#Data],2,FALSE)</f>
        <v>Yes</v>
      </c>
      <c r="C442" s="13" t="str">
        <f>VLOOKUP(Table13[[#This Row],[Home Care Provider Name]],[1]!Table13[#Data],3,FALSE)</f>
        <v>Yes</v>
      </c>
      <c r="D442" s="13" t="str">
        <f>VLOOKUP(Table13[[#This Row],[Home Care Provider Name]],[1]!Table13[#Data],4,FALSE)</f>
        <v>Yes</v>
      </c>
      <c r="E442" s="13" t="str">
        <f>VLOOKUP(Table13[[#This Row],[Home Care Provider Name]],[1]!Table13[#Data],5,FALSE)</f>
        <v>Yes</v>
      </c>
      <c r="F442" s="13" t="s">
        <v>2</v>
      </c>
    </row>
    <row r="443" spans="1:6" ht="29" x14ac:dyDescent="0.35">
      <c r="A443" s="23" t="s">
        <v>424</v>
      </c>
      <c r="B443" s="13" t="str">
        <f>VLOOKUP(Table13[[#This Row],[Home Care Provider Name]],[1]!Table13[#Data],2,FALSE)</f>
        <v>Yes</v>
      </c>
      <c r="C443" s="13" t="str">
        <f>VLOOKUP(Table13[[#This Row],[Home Care Provider Name]],[1]!Table13[#Data],3,FALSE)</f>
        <v>Yes</v>
      </c>
      <c r="D443" s="13" t="str">
        <f>VLOOKUP(Table13[[#This Row],[Home Care Provider Name]],[1]!Table13[#Data],4,FALSE)</f>
        <v>Yes</v>
      </c>
      <c r="E443" s="13" t="str">
        <f>VLOOKUP(Table13[[#This Row],[Home Care Provider Name]],[1]!Table13[#Data],5,FALSE)</f>
        <v>Yes</v>
      </c>
      <c r="F443" s="13" t="s">
        <v>2</v>
      </c>
    </row>
    <row r="444" spans="1:6" x14ac:dyDescent="0.35">
      <c r="A444" s="24" t="s">
        <v>75</v>
      </c>
      <c r="B444" s="13" t="str">
        <f>VLOOKUP(Table13[[#This Row],[Home Care Provider Name]],[1]!Table13[#Data],2,FALSE)</f>
        <v>Yes</v>
      </c>
      <c r="C444" s="13" t="str">
        <f>VLOOKUP(Table13[[#This Row],[Home Care Provider Name]],[1]!Table13[#Data],3,FALSE)</f>
        <v>Yes</v>
      </c>
      <c r="D444" s="13" t="str">
        <f>VLOOKUP(Table13[[#This Row],[Home Care Provider Name]],[1]!Table13[#Data],4,FALSE)</f>
        <v>Yes</v>
      </c>
      <c r="E444" s="13" t="str">
        <f>VLOOKUP(Table13[[#This Row],[Home Care Provider Name]],[1]!Table13[#Data],5,FALSE)</f>
        <v>Yes</v>
      </c>
      <c r="F444" s="13" t="s">
        <v>2</v>
      </c>
    </row>
    <row r="445" spans="1:6" x14ac:dyDescent="0.35">
      <c r="A445" s="23" t="s">
        <v>89</v>
      </c>
      <c r="B445" s="13" t="str">
        <f>VLOOKUP(Table13[[#This Row],[Home Care Provider Name]],[1]!Table13[#Data],2,FALSE)</f>
        <v>Yes</v>
      </c>
      <c r="C445" s="13" t="str">
        <f>VLOOKUP(Table13[[#This Row],[Home Care Provider Name]],[1]!Table13[#Data],3,FALSE)</f>
        <v>Yes</v>
      </c>
      <c r="D445" s="13" t="str">
        <f>VLOOKUP(Table13[[#This Row],[Home Care Provider Name]],[1]!Table13[#Data],4,FALSE)</f>
        <v>Yes</v>
      </c>
      <c r="E445" s="13" t="str">
        <f>VLOOKUP(Table13[[#This Row],[Home Care Provider Name]],[1]!Table13[#Data],5,FALSE)</f>
        <v>Yes</v>
      </c>
      <c r="F445" s="13" t="s">
        <v>2</v>
      </c>
    </row>
    <row r="446" spans="1:6" x14ac:dyDescent="0.35">
      <c r="A446" s="24" t="s">
        <v>1223</v>
      </c>
      <c r="B446" s="13" t="str">
        <f>VLOOKUP(Table13[[#This Row],[Home Care Provider Name]],[1]!Table13[#Data],2,FALSE)</f>
        <v>Yes</v>
      </c>
      <c r="C446" s="13" t="str">
        <f>VLOOKUP(Table13[[#This Row],[Home Care Provider Name]],[1]!Table13[#Data],3,FALSE)</f>
        <v>Yes</v>
      </c>
      <c r="D446" s="13" t="str">
        <f>VLOOKUP(Table13[[#This Row],[Home Care Provider Name]],[1]!Table13[#Data],4,FALSE)</f>
        <v>Yes</v>
      </c>
      <c r="E446" s="13" t="str">
        <f>VLOOKUP(Table13[[#This Row],[Home Care Provider Name]],[1]!Table13[#Data],5,FALSE)</f>
        <v>Yes</v>
      </c>
      <c r="F446" s="13" t="s">
        <v>2</v>
      </c>
    </row>
    <row r="447" spans="1:6" x14ac:dyDescent="0.35">
      <c r="A447" s="23" t="s">
        <v>382</v>
      </c>
      <c r="B447" s="13" t="str">
        <f>VLOOKUP(Table13[[#This Row],[Home Care Provider Name]],[1]!Table13[#Data],2,FALSE)</f>
        <v>Yes</v>
      </c>
      <c r="C447" s="13" t="str">
        <f>VLOOKUP(Table13[[#This Row],[Home Care Provider Name]],[1]!Table13[#Data],3,FALSE)</f>
        <v>Yes</v>
      </c>
      <c r="D447" s="13" t="str">
        <f>VLOOKUP(Table13[[#This Row],[Home Care Provider Name]],[1]!Table13[#Data],4,FALSE)</f>
        <v>Yes</v>
      </c>
      <c r="E447" s="13" t="str">
        <f>VLOOKUP(Table13[[#This Row],[Home Care Provider Name]],[1]!Table13[#Data],5,FALSE)</f>
        <v>Yes</v>
      </c>
      <c r="F447" s="13" t="s">
        <v>2</v>
      </c>
    </row>
    <row r="448" spans="1:6" x14ac:dyDescent="0.35">
      <c r="A448" s="24" t="s">
        <v>1117</v>
      </c>
      <c r="B448" s="13" t="str">
        <f>VLOOKUP(Table13[[#This Row],[Home Care Provider Name]],[1]!Table13[#Data],2,FALSE)</f>
        <v>Yes</v>
      </c>
      <c r="C448" s="13" t="str">
        <f>VLOOKUP(Table13[[#This Row],[Home Care Provider Name]],[1]!Table13[#Data],3,FALSE)</f>
        <v>Yes</v>
      </c>
      <c r="D448" s="13" t="str">
        <f>VLOOKUP(Table13[[#This Row],[Home Care Provider Name]],[1]!Table13[#Data],4,FALSE)</f>
        <v>Yes</v>
      </c>
      <c r="E448" s="13" t="str">
        <f>VLOOKUP(Table13[[#This Row],[Home Care Provider Name]],[1]!Table13[#Data],5,FALSE)</f>
        <v>Yes</v>
      </c>
      <c r="F448" s="13" t="s">
        <v>2</v>
      </c>
    </row>
    <row r="449" spans="1:6" x14ac:dyDescent="0.35">
      <c r="A449" s="23" t="s">
        <v>305</v>
      </c>
      <c r="B449" s="13" t="str">
        <f>VLOOKUP(Table13[[#This Row],[Home Care Provider Name]],[1]!Table13[#Data],2,FALSE)</f>
        <v>Yes</v>
      </c>
      <c r="C449" s="13" t="str">
        <f>VLOOKUP(Table13[[#This Row],[Home Care Provider Name]],[1]!Table13[#Data],3,FALSE)</f>
        <v>Yes</v>
      </c>
      <c r="D449" s="13" t="str">
        <f>VLOOKUP(Table13[[#This Row],[Home Care Provider Name]],[1]!Table13[#Data],4,FALSE)</f>
        <v>Yes</v>
      </c>
      <c r="E449" s="13" t="str">
        <f>VLOOKUP(Table13[[#This Row],[Home Care Provider Name]],[1]!Table13[#Data],5,FALSE)</f>
        <v>Yes</v>
      </c>
      <c r="F449" s="13" t="s">
        <v>2</v>
      </c>
    </row>
    <row r="450" spans="1:6" x14ac:dyDescent="0.35">
      <c r="A450" s="24" t="s">
        <v>46</v>
      </c>
      <c r="B450" s="13" t="str">
        <f>VLOOKUP(Table13[[#This Row],[Home Care Provider Name]],[1]!Table13[#Data],2,FALSE)</f>
        <v>Yes</v>
      </c>
      <c r="C450" s="13" t="str">
        <f>VLOOKUP(Table13[[#This Row],[Home Care Provider Name]],[1]!Table13[#Data],3,FALSE)</f>
        <v>Yes</v>
      </c>
      <c r="D450" s="13" t="str">
        <f>VLOOKUP(Table13[[#This Row],[Home Care Provider Name]],[1]!Table13[#Data],4,FALSE)</f>
        <v>Yes</v>
      </c>
      <c r="E450" s="13" t="str">
        <f>VLOOKUP(Table13[[#This Row],[Home Care Provider Name]],[1]!Table13[#Data],5,FALSE)</f>
        <v>Yes</v>
      </c>
      <c r="F450" s="13" t="s">
        <v>2</v>
      </c>
    </row>
    <row r="451" spans="1:6" x14ac:dyDescent="0.35">
      <c r="A451" s="23" t="s">
        <v>200</v>
      </c>
      <c r="B451" s="13" t="str">
        <f>VLOOKUP(Table13[[#This Row],[Home Care Provider Name]],[1]!Table13[#Data],2,FALSE)</f>
        <v>Yes</v>
      </c>
      <c r="C451" s="13" t="str">
        <f>VLOOKUP(Table13[[#This Row],[Home Care Provider Name]],[1]!Table13[#Data],3,FALSE)</f>
        <v>Yes</v>
      </c>
      <c r="D451" s="13" t="str">
        <f>VLOOKUP(Table13[[#This Row],[Home Care Provider Name]],[1]!Table13[#Data],4,FALSE)</f>
        <v>Yes</v>
      </c>
      <c r="E451" s="13" t="str">
        <f>VLOOKUP(Table13[[#This Row],[Home Care Provider Name]],[1]!Table13[#Data],5,FALSE)</f>
        <v>Yes</v>
      </c>
      <c r="F451" s="13" t="s">
        <v>2</v>
      </c>
    </row>
    <row r="452" spans="1:6" x14ac:dyDescent="0.35">
      <c r="A452" s="24" t="s">
        <v>572</v>
      </c>
      <c r="B452" s="13" t="str">
        <f>VLOOKUP(Table13[[#This Row],[Home Care Provider Name]],[1]!Table13[#Data],2,FALSE)</f>
        <v>Yes</v>
      </c>
      <c r="C452" s="13" t="str">
        <f>VLOOKUP(Table13[[#This Row],[Home Care Provider Name]],[1]!Table13[#Data],3,FALSE)</f>
        <v>Yes</v>
      </c>
      <c r="D452" s="13" t="str">
        <f>VLOOKUP(Table13[[#This Row],[Home Care Provider Name]],[1]!Table13[#Data],4,FALSE)</f>
        <v>Yes</v>
      </c>
      <c r="E452" s="13" t="str">
        <f>VLOOKUP(Table13[[#This Row],[Home Care Provider Name]],[1]!Table13[#Data],5,FALSE)</f>
        <v>Yes</v>
      </c>
      <c r="F452" s="13" t="s">
        <v>2</v>
      </c>
    </row>
    <row r="453" spans="1:6" x14ac:dyDescent="0.35">
      <c r="A453" s="23" t="s">
        <v>602</v>
      </c>
      <c r="B453" s="13" t="str">
        <f>VLOOKUP(Table13[[#This Row],[Home Care Provider Name]],[1]!Table13[#Data],2,FALSE)</f>
        <v>Yes</v>
      </c>
      <c r="C453" s="13" t="str">
        <f>VLOOKUP(Table13[[#This Row],[Home Care Provider Name]],[1]!Table13[#Data],3,FALSE)</f>
        <v>Yes</v>
      </c>
      <c r="D453" s="13" t="str">
        <f>VLOOKUP(Table13[[#This Row],[Home Care Provider Name]],[1]!Table13[#Data],4,FALSE)</f>
        <v>Yes</v>
      </c>
      <c r="E453" s="13" t="str">
        <f>VLOOKUP(Table13[[#This Row],[Home Care Provider Name]],[1]!Table13[#Data],5,FALSE)</f>
        <v>Yes</v>
      </c>
      <c r="F453" s="13" t="s">
        <v>2</v>
      </c>
    </row>
    <row r="454" spans="1:6" x14ac:dyDescent="0.35">
      <c r="A454" s="24" t="s">
        <v>556</v>
      </c>
      <c r="B454" s="13" t="str">
        <f>VLOOKUP(Table13[[#This Row],[Home Care Provider Name]],[1]!Table13[#Data],2,FALSE)</f>
        <v>Yes</v>
      </c>
      <c r="C454" s="13" t="str">
        <f>VLOOKUP(Table13[[#This Row],[Home Care Provider Name]],[1]!Table13[#Data],3,FALSE)</f>
        <v>Yes</v>
      </c>
      <c r="D454" s="13" t="str">
        <f>VLOOKUP(Table13[[#This Row],[Home Care Provider Name]],[1]!Table13[#Data],4,FALSE)</f>
        <v>Yes</v>
      </c>
      <c r="E454" s="13" t="str">
        <f>VLOOKUP(Table13[[#This Row],[Home Care Provider Name]],[1]!Table13[#Data],5,FALSE)</f>
        <v>Yes</v>
      </c>
      <c r="F454" s="13" t="s">
        <v>2</v>
      </c>
    </row>
    <row r="455" spans="1:6" x14ac:dyDescent="0.35">
      <c r="A455" s="23" t="s">
        <v>198</v>
      </c>
      <c r="B455" s="13" t="str">
        <f>VLOOKUP(Table13[[#This Row],[Home Care Provider Name]],[1]!Table13[#Data],2,FALSE)</f>
        <v>Yes</v>
      </c>
      <c r="C455" s="13" t="str">
        <f>VLOOKUP(Table13[[#This Row],[Home Care Provider Name]],[1]!Table13[#Data],3,FALSE)</f>
        <v>Yes</v>
      </c>
      <c r="D455" s="13" t="str">
        <f>VLOOKUP(Table13[[#This Row],[Home Care Provider Name]],[1]!Table13[#Data],4,FALSE)</f>
        <v>Yes</v>
      </c>
      <c r="E455" s="13" t="str">
        <f>VLOOKUP(Table13[[#This Row],[Home Care Provider Name]],[1]!Table13[#Data],5,FALSE)</f>
        <v>Yes</v>
      </c>
      <c r="F455" s="13" t="s">
        <v>2</v>
      </c>
    </row>
    <row r="456" spans="1:6" x14ac:dyDescent="0.35">
      <c r="A456" s="24" t="s">
        <v>127</v>
      </c>
      <c r="B456" s="13" t="str">
        <f>VLOOKUP(Table13[[#This Row],[Home Care Provider Name]],[1]!Table13[#Data],2,FALSE)</f>
        <v>Yes</v>
      </c>
      <c r="C456" s="13" t="str">
        <f>VLOOKUP(Table13[[#This Row],[Home Care Provider Name]],[1]!Table13[#Data],3,FALSE)</f>
        <v>Yes</v>
      </c>
      <c r="D456" s="13" t="str">
        <f>VLOOKUP(Table13[[#This Row],[Home Care Provider Name]],[1]!Table13[#Data],4,FALSE)</f>
        <v>Yes</v>
      </c>
      <c r="E456" s="13" t="str">
        <f>VLOOKUP(Table13[[#This Row],[Home Care Provider Name]],[1]!Table13[#Data],5,FALSE)</f>
        <v>Yes</v>
      </c>
      <c r="F456" s="13" t="s">
        <v>2</v>
      </c>
    </row>
    <row r="457" spans="1:6" x14ac:dyDescent="0.35">
      <c r="A457" s="23" t="s">
        <v>611</v>
      </c>
      <c r="B457" s="13" t="str">
        <f>VLOOKUP(Table13[[#This Row],[Home Care Provider Name]],[1]!Table13[#Data],2,FALSE)</f>
        <v>Yes</v>
      </c>
      <c r="C457" s="13" t="str">
        <f>VLOOKUP(Table13[[#This Row],[Home Care Provider Name]],[1]!Table13[#Data],3,FALSE)</f>
        <v>Yes</v>
      </c>
      <c r="D457" s="13" t="str">
        <f>VLOOKUP(Table13[[#This Row],[Home Care Provider Name]],[1]!Table13[#Data],4,FALSE)</f>
        <v>Yes</v>
      </c>
      <c r="E457" s="13" t="str">
        <f>VLOOKUP(Table13[[#This Row],[Home Care Provider Name]],[1]!Table13[#Data],5,FALSE)</f>
        <v>Yes</v>
      </c>
      <c r="F457" s="13" t="s">
        <v>2</v>
      </c>
    </row>
    <row r="458" spans="1:6" x14ac:dyDescent="0.35">
      <c r="A458" s="24" t="s">
        <v>40</v>
      </c>
      <c r="B458" s="13" t="str">
        <f>VLOOKUP(Table13[[#This Row],[Home Care Provider Name]],[1]!Table13[#Data],2,FALSE)</f>
        <v>Yes</v>
      </c>
      <c r="C458" s="13" t="str">
        <f>VLOOKUP(Table13[[#This Row],[Home Care Provider Name]],[1]!Table13[#Data],3,FALSE)</f>
        <v>Yes</v>
      </c>
      <c r="D458" s="13" t="str">
        <f>VLOOKUP(Table13[[#This Row],[Home Care Provider Name]],[1]!Table13[#Data],4,FALSE)</f>
        <v>Yes</v>
      </c>
      <c r="E458" s="13" t="str">
        <f>VLOOKUP(Table13[[#This Row],[Home Care Provider Name]],[1]!Table13[#Data],5,FALSE)</f>
        <v>Yes</v>
      </c>
      <c r="F458" s="13" t="s">
        <v>2</v>
      </c>
    </row>
    <row r="459" spans="1:6" x14ac:dyDescent="0.35">
      <c r="A459" s="23" t="s">
        <v>356</v>
      </c>
      <c r="B459" s="13" t="str">
        <f>VLOOKUP(Table13[[#This Row],[Home Care Provider Name]],[1]!Table13[#Data],2,FALSE)</f>
        <v>Yes</v>
      </c>
      <c r="C459" s="13" t="str">
        <f>VLOOKUP(Table13[[#This Row],[Home Care Provider Name]],[1]!Table13[#Data],3,FALSE)</f>
        <v>Yes</v>
      </c>
      <c r="D459" s="13" t="str">
        <f>VLOOKUP(Table13[[#This Row],[Home Care Provider Name]],[1]!Table13[#Data],4,FALSE)</f>
        <v>Yes</v>
      </c>
      <c r="E459" s="13" t="str">
        <f>VLOOKUP(Table13[[#This Row],[Home Care Provider Name]],[1]!Table13[#Data],5,FALSE)</f>
        <v>Yes</v>
      </c>
      <c r="F459" s="13" t="s">
        <v>2</v>
      </c>
    </row>
    <row r="460" spans="1:6" x14ac:dyDescent="0.35">
      <c r="A460" s="24" t="s">
        <v>439</v>
      </c>
      <c r="B460" s="13" t="str">
        <f>VLOOKUP(Table13[[#This Row],[Home Care Provider Name]],[1]!Table13[#Data],2,FALSE)</f>
        <v>Yes</v>
      </c>
      <c r="C460" s="13" t="str">
        <f>VLOOKUP(Table13[[#This Row],[Home Care Provider Name]],[1]!Table13[#Data],3,FALSE)</f>
        <v>Yes</v>
      </c>
      <c r="D460" s="13" t="str">
        <f>VLOOKUP(Table13[[#This Row],[Home Care Provider Name]],[1]!Table13[#Data],4,FALSE)</f>
        <v>Yes</v>
      </c>
      <c r="E460" s="13" t="str">
        <f>VLOOKUP(Table13[[#This Row],[Home Care Provider Name]],[1]!Table13[#Data],5,FALSE)</f>
        <v>Yes</v>
      </c>
      <c r="F460" s="13" t="s">
        <v>2</v>
      </c>
    </row>
    <row r="461" spans="1:6" x14ac:dyDescent="0.35">
      <c r="A461" s="23" t="s">
        <v>320</v>
      </c>
      <c r="B461" s="13" t="str">
        <f>VLOOKUP(Table13[[#This Row],[Home Care Provider Name]],[1]!Table13[#Data],2,FALSE)</f>
        <v>Yes</v>
      </c>
      <c r="C461" s="13" t="str">
        <f>VLOOKUP(Table13[[#This Row],[Home Care Provider Name]],[1]!Table13[#Data],3,FALSE)</f>
        <v>Yes</v>
      </c>
      <c r="D461" s="13" t="str">
        <f>VLOOKUP(Table13[[#This Row],[Home Care Provider Name]],[1]!Table13[#Data],4,FALSE)</f>
        <v>Yes</v>
      </c>
      <c r="E461" s="13" t="str">
        <f>VLOOKUP(Table13[[#This Row],[Home Care Provider Name]],[1]!Table13[#Data],5,FALSE)</f>
        <v>Yes</v>
      </c>
      <c r="F461" s="13" t="s">
        <v>2</v>
      </c>
    </row>
    <row r="462" spans="1:6" x14ac:dyDescent="0.35">
      <c r="A462" s="24" t="s">
        <v>79</v>
      </c>
      <c r="B462" s="13" t="str">
        <f>VLOOKUP(Table13[[#This Row],[Home Care Provider Name]],[1]!Table13[#Data],2,FALSE)</f>
        <v>Yes</v>
      </c>
      <c r="C462" s="13" t="str">
        <f>VLOOKUP(Table13[[#This Row],[Home Care Provider Name]],[1]!Table13[#Data],3,FALSE)</f>
        <v>Yes</v>
      </c>
      <c r="D462" s="13" t="str">
        <f>VLOOKUP(Table13[[#This Row],[Home Care Provider Name]],[1]!Table13[#Data],4,FALSE)</f>
        <v>Yes</v>
      </c>
      <c r="E462" s="13" t="str">
        <f>VLOOKUP(Table13[[#This Row],[Home Care Provider Name]],[1]!Table13[#Data],5,FALSE)</f>
        <v>Yes</v>
      </c>
      <c r="F462" s="13" t="s">
        <v>2</v>
      </c>
    </row>
    <row r="463" spans="1:6" x14ac:dyDescent="0.35">
      <c r="A463" s="23" t="s">
        <v>136</v>
      </c>
      <c r="B463" s="13" t="str">
        <f>VLOOKUP(Table13[[#This Row],[Home Care Provider Name]],[1]!Table13[#Data],2,FALSE)</f>
        <v>Yes</v>
      </c>
      <c r="C463" s="13" t="str">
        <f>VLOOKUP(Table13[[#This Row],[Home Care Provider Name]],[1]!Table13[#Data],3,FALSE)</f>
        <v>Yes</v>
      </c>
      <c r="D463" s="13" t="str">
        <f>VLOOKUP(Table13[[#This Row],[Home Care Provider Name]],[1]!Table13[#Data],4,FALSE)</f>
        <v>Yes</v>
      </c>
      <c r="E463" s="13" t="str">
        <f>VLOOKUP(Table13[[#This Row],[Home Care Provider Name]],[1]!Table13[#Data],5,FALSE)</f>
        <v>Yes</v>
      </c>
      <c r="F463" s="13" t="s">
        <v>2</v>
      </c>
    </row>
    <row r="464" spans="1:6" x14ac:dyDescent="0.35">
      <c r="A464" s="24" t="s">
        <v>360</v>
      </c>
      <c r="B464" s="13" t="str">
        <f>VLOOKUP(Table13[[#This Row],[Home Care Provider Name]],[1]!Table13[#Data],2,FALSE)</f>
        <v>Yes</v>
      </c>
      <c r="C464" s="13" t="str">
        <f>VLOOKUP(Table13[[#This Row],[Home Care Provider Name]],[1]!Table13[#Data],3,FALSE)</f>
        <v>Yes</v>
      </c>
      <c r="D464" s="13" t="str">
        <f>VLOOKUP(Table13[[#This Row],[Home Care Provider Name]],[1]!Table13[#Data],4,FALSE)</f>
        <v>Yes</v>
      </c>
      <c r="E464" s="13" t="str">
        <f>VLOOKUP(Table13[[#This Row],[Home Care Provider Name]],[1]!Table13[#Data],5,FALSE)</f>
        <v>Yes</v>
      </c>
      <c r="F464" s="13" t="s">
        <v>2</v>
      </c>
    </row>
    <row r="465" spans="1:6" x14ac:dyDescent="0.35">
      <c r="A465" s="23" t="s">
        <v>235</v>
      </c>
      <c r="B465" s="13" t="str">
        <f>VLOOKUP(Table13[[#This Row],[Home Care Provider Name]],[1]!Table13[#Data],2,FALSE)</f>
        <v>Yes</v>
      </c>
      <c r="C465" s="13" t="str">
        <f>VLOOKUP(Table13[[#This Row],[Home Care Provider Name]],[1]!Table13[#Data],3,FALSE)</f>
        <v>Yes</v>
      </c>
      <c r="D465" s="13" t="str">
        <f>VLOOKUP(Table13[[#This Row],[Home Care Provider Name]],[1]!Table13[#Data],4,FALSE)</f>
        <v>Yes</v>
      </c>
      <c r="E465" s="13" t="str">
        <f>VLOOKUP(Table13[[#This Row],[Home Care Provider Name]],[1]!Table13[#Data],5,FALSE)</f>
        <v>Yes</v>
      </c>
      <c r="F465" s="13" t="s">
        <v>2</v>
      </c>
    </row>
    <row r="466" spans="1:6" x14ac:dyDescent="0.35">
      <c r="A466" s="24" t="s">
        <v>570</v>
      </c>
      <c r="B466" s="13" t="str">
        <f>VLOOKUP(Table13[[#This Row],[Home Care Provider Name]],[1]!Table13[#Data],2,FALSE)</f>
        <v>Yes</v>
      </c>
      <c r="C466" s="13" t="str">
        <f>VLOOKUP(Table13[[#This Row],[Home Care Provider Name]],[1]!Table13[#Data],3,FALSE)</f>
        <v>Yes</v>
      </c>
      <c r="D466" s="13" t="str">
        <f>VLOOKUP(Table13[[#This Row],[Home Care Provider Name]],[1]!Table13[#Data],4,FALSE)</f>
        <v>Yes</v>
      </c>
      <c r="E466" s="13" t="str">
        <f>VLOOKUP(Table13[[#This Row],[Home Care Provider Name]],[1]!Table13[#Data],5,FALSE)</f>
        <v>Yes</v>
      </c>
      <c r="F466" s="13" t="s">
        <v>2</v>
      </c>
    </row>
    <row r="467" spans="1:6" x14ac:dyDescent="0.35">
      <c r="A467" s="23" t="s">
        <v>45</v>
      </c>
      <c r="B467" s="13" t="str">
        <f>VLOOKUP(Table13[[#This Row],[Home Care Provider Name]],[1]!Table13[#Data],2,FALSE)</f>
        <v>Yes</v>
      </c>
      <c r="C467" s="13" t="str">
        <f>VLOOKUP(Table13[[#This Row],[Home Care Provider Name]],[1]!Table13[#Data],3,FALSE)</f>
        <v>Yes</v>
      </c>
      <c r="D467" s="13" t="str">
        <f>VLOOKUP(Table13[[#This Row],[Home Care Provider Name]],[1]!Table13[#Data],4,FALSE)</f>
        <v>Yes</v>
      </c>
      <c r="E467" s="13" t="str">
        <f>VLOOKUP(Table13[[#This Row],[Home Care Provider Name]],[1]!Table13[#Data],5,FALSE)</f>
        <v>Yes</v>
      </c>
      <c r="F467" s="13" t="s">
        <v>2</v>
      </c>
    </row>
    <row r="468" spans="1:6" x14ac:dyDescent="0.35">
      <c r="A468" s="24" t="s">
        <v>278</v>
      </c>
      <c r="B468" s="13" t="str">
        <f>VLOOKUP(Table13[[#This Row],[Home Care Provider Name]],[1]!Table13[#Data],2,FALSE)</f>
        <v>Yes</v>
      </c>
      <c r="C468" s="13" t="str">
        <f>VLOOKUP(Table13[[#This Row],[Home Care Provider Name]],[1]!Table13[#Data],3,FALSE)</f>
        <v>Yes</v>
      </c>
      <c r="D468" s="13" t="str">
        <f>VLOOKUP(Table13[[#This Row],[Home Care Provider Name]],[1]!Table13[#Data],4,FALSE)</f>
        <v>Yes</v>
      </c>
      <c r="E468" s="13" t="str">
        <f>VLOOKUP(Table13[[#This Row],[Home Care Provider Name]],[1]!Table13[#Data],5,FALSE)</f>
        <v>Yes</v>
      </c>
      <c r="F468" s="13" t="s">
        <v>2</v>
      </c>
    </row>
    <row r="469" spans="1:6" x14ac:dyDescent="0.35">
      <c r="A469" s="23" t="s">
        <v>419</v>
      </c>
      <c r="B469" s="13" t="str">
        <f>VLOOKUP(Table13[[#This Row],[Home Care Provider Name]],[1]!Table13[#Data],2,FALSE)</f>
        <v>Yes</v>
      </c>
      <c r="C469" s="13" t="str">
        <f>VLOOKUP(Table13[[#This Row],[Home Care Provider Name]],[1]!Table13[#Data],3,FALSE)</f>
        <v>Yes</v>
      </c>
      <c r="D469" s="13" t="str">
        <f>VLOOKUP(Table13[[#This Row],[Home Care Provider Name]],[1]!Table13[#Data],4,FALSE)</f>
        <v>Yes</v>
      </c>
      <c r="E469" s="13" t="str">
        <f>VLOOKUP(Table13[[#This Row],[Home Care Provider Name]],[1]!Table13[#Data],5,FALSE)</f>
        <v>Yes</v>
      </c>
      <c r="F469" s="13" t="s">
        <v>2</v>
      </c>
    </row>
    <row r="470" spans="1:6" x14ac:dyDescent="0.35">
      <c r="A470" s="24" t="s">
        <v>172</v>
      </c>
      <c r="B470" s="13" t="str">
        <f>VLOOKUP(Table13[[#This Row],[Home Care Provider Name]],[1]!Table13[#Data],2,FALSE)</f>
        <v>Yes</v>
      </c>
      <c r="C470" s="13" t="str">
        <f>VLOOKUP(Table13[[#This Row],[Home Care Provider Name]],[1]!Table13[#Data],3,FALSE)</f>
        <v>Yes</v>
      </c>
      <c r="D470" s="13" t="str">
        <f>VLOOKUP(Table13[[#This Row],[Home Care Provider Name]],[1]!Table13[#Data],4,FALSE)</f>
        <v>Yes</v>
      </c>
      <c r="E470" s="13" t="str">
        <f>VLOOKUP(Table13[[#This Row],[Home Care Provider Name]],[1]!Table13[#Data],5,FALSE)</f>
        <v>Yes</v>
      </c>
      <c r="F470" s="13" t="s">
        <v>2</v>
      </c>
    </row>
    <row r="471" spans="1:6" x14ac:dyDescent="0.35">
      <c r="A471" s="23" t="s">
        <v>557</v>
      </c>
      <c r="B471" s="13" t="str">
        <f>VLOOKUP(Table13[[#This Row],[Home Care Provider Name]],[1]!Table13[#Data],2,FALSE)</f>
        <v>Yes</v>
      </c>
      <c r="C471" s="13" t="str">
        <f>VLOOKUP(Table13[[#This Row],[Home Care Provider Name]],[1]!Table13[#Data],3,FALSE)</f>
        <v>Yes</v>
      </c>
      <c r="D471" s="13" t="str">
        <f>VLOOKUP(Table13[[#This Row],[Home Care Provider Name]],[1]!Table13[#Data],4,FALSE)</f>
        <v>Yes</v>
      </c>
      <c r="E471" s="13" t="str">
        <f>VLOOKUP(Table13[[#This Row],[Home Care Provider Name]],[1]!Table13[#Data],5,FALSE)</f>
        <v>Yes</v>
      </c>
      <c r="F471" s="13" t="s">
        <v>2</v>
      </c>
    </row>
    <row r="472" spans="1:6" ht="29" x14ac:dyDescent="0.35">
      <c r="A472" s="24" t="s">
        <v>392</v>
      </c>
      <c r="B472" s="13" t="str">
        <f>VLOOKUP(Table13[[#This Row],[Home Care Provider Name]],[1]!Table13[#Data],2,FALSE)</f>
        <v>Yes</v>
      </c>
      <c r="C472" s="13" t="str">
        <f>VLOOKUP(Table13[[#This Row],[Home Care Provider Name]],[1]!Table13[#Data],3,FALSE)</f>
        <v>Yes</v>
      </c>
      <c r="D472" s="13" t="str">
        <f>VLOOKUP(Table13[[#This Row],[Home Care Provider Name]],[1]!Table13[#Data],4,FALSE)</f>
        <v>Yes</v>
      </c>
      <c r="E472" s="13" t="str">
        <f>VLOOKUP(Table13[[#This Row],[Home Care Provider Name]],[1]!Table13[#Data],5,FALSE)</f>
        <v>Yes</v>
      </c>
      <c r="F472" s="13" t="s">
        <v>2</v>
      </c>
    </row>
    <row r="473" spans="1:6" x14ac:dyDescent="0.35">
      <c r="A473" s="23" t="s">
        <v>8</v>
      </c>
      <c r="B473" s="13" t="str">
        <f>VLOOKUP(Table13[[#This Row],[Home Care Provider Name]],[1]!Table13[#Data],2,FALSE)</f>
        <v>Yes</v>
      </c>
      <c r="C473" s="13" t="str">
        <f>VLOOKUP(Table13[[#This Row],[Home Care Provider Name]],[1]!Table13[#Data],3,FALSE)</f>
        <v>Yes</v>
      </c>
      <c r="D473" s="13" t="str">
        <f>VLOOKUP(Table13[[#This Row],[Home Care Provider Name]],[1]!Table13[#Data],4,FALSE)</f>
        <v>Yes</v>
      </c>
      <c r="E473" s="13" t="str">
        <f>VLOOKUP(Table13[[#This Row],[Home Care Provider Name]],[1]!Table13[#Data],5,FALSE)</f>
        <v>Yes</v>
      </c>
      <c r="F473" s="13" t="s">
        <v>2</v>
      </c>
    </row>
    <row r="474" spans="1:6" x14ac:dyDescent="0.35">
      <c r="A474" s="24" t="s">
        <v>379</v>
      </c>
      <c r="B474" s="13" t="str">
        <f>VLOOKUP(Table13[[#This Row],[Home Care Provider Name]],[1]!Table13[#Data],2,FALSE)</f>
        <v>Yes</v>
      </c>
      <c r="C474" s="13" t="str">
        <f>VLOOKUP(Table13[[#This Row],[Home Care Provider Name]],[1]!Table13[#Data],3,FALSE)</f>
        <v>Yes</v>
      </c>
      <c r="D474" s="13" t="str">
        <f>VLOOKUP(Table13[[#This Row],[Home Care Provider Name]],[1]!Table13[#Data],4,FALSE)</f>
        <v>Yes</v>
      </c>
      <c r="E474" s="13" t="str">
        <f>VLOOKUP(Table13[[#This Row],[Home Care Provider Name]],[1]!Table13[#Data],5,FALSE)</f>
        <v>Yes</v>
      </c>
      <c r="F474" s="13" t="s">
        <v>2</v>
      </c>
    </row>
    <row r="475" spans="1:6" x14ac:dyDescent="0.35">
      <c r="A475" s="23" t="s">
        <v>107</v>
      </c>
      <c r="B475" s="13" t="str">
        <f>VLOOKUP(Table13[[#This Row],[Home Care Provider Name]],[1]!Table13[#Data],2,FALSE)</f>
        <v>Yes</v>
      </c>
      <c r="C475" s="13" t="str">
        <f>VLOOKUP(Table13[[#This Row],[Home Care Provider Name]],[1]!Table13[#Data],3,FALSE)</f>
        <v>Yes</v>
      </c>
      <c r="D475" s="13" t="str">
        <f>VLOOKUP(Table13[[#This Row],[Home Care Provider Name]],[1]!Table13[#Data],4,FALSE)</f>
        <v>Yes</v>
      </c>
      <c r="E475" s="13" t="str">
        <f>VLOOKUP(Table13[[#This Row],[Home Care Provider Name]],[1]!Table13[#Data],5,FALSE)</f>
        <v>Yes</v>
      </c>
      <c r="F475" s="13" t="s">
        <v>2</v>
      </c>
    </row>
    <row r="476" spans="1:6" x14ac:dyDescent="0.35">
      <c r="A476" s="24" t="s">
        <v>384</v>
      </c>
      <c r="B476" s="13" t="str">
        <f>VLOOKUP(Table13[[#This Row],[Home Care Provider Name]],[1]!Table13[#Data],2,FALSE)</f>
        <v>Yes</v>
      </c>
      <c r="C476" s="13" t="str">
        <f>VLOOKUP(Table13[[#This Row],[Home Care Provider Name]],[1]!Table13[#Data],3,FALSE)</f>
        <v>Yes</v>
      </c>
      <c r="D476" s="13" t="str">
        <f>VLOOKUP(Table13[[#This Row],[Home Care Provider Name]],[1]!Table13[#Data],4,FALSE)</f>
        <v>Yes</v>
      </c>
      <c r="E476" s="13" t="str">
        <f>VLOOKUP(Table13[[#This Row],[Home Care Provider Name]],[1]!Table13[#Data],5,FALSE)</f>
        <v>Yes</v>
      </c>
      <c r="F476" s="13" t="s">
        <v>2</v>
      </c>
    </row>
    <row r="477" spans="1:6" x14ac:dyDescent="0.35">
      <c r="A477" s="23" t="s">
        <v>472</v>
      </c>
      <c r="B477" s="13" t="str">
        <f>VLOOKUP(Table13[[#This Row],[Home Care Provider Name]],[1]!Table13[#Data],2,FALSE)</f>
        <v>Yes</v>
      </c>
      <c r="C477" s="13" t="str">
        <f>VLOOKUP(Table13[[#This Row],[Home Care Provider Name]],[1]!Table13[#Data],3,FALSE)</f>
        <v>Yes</v>
      </c>
      <c r="D477" s="13" t="str">
        <f>VLOOKUP(Table13[[#This Row],[Home Care Provider Name]],[1]!Table13[#Data],4,FALSE)</f>
        <v>Yes</v>
      </c>
      <c r="E477" s="13" t="str">
        <f>VLOOKUP(Table13[[#This Row],[Home Care Provider Name]],[1]!Table13[#Data],5,FALSE)</f>
        <v>Yes</v>
      </c>
      <c r="F477" s="13" t="s">
        <v>2</v>
      </c>
    </row>
    <row r="478" spans="1:6" x14ac:dyDescent="0.35">
      <c r="A478" s="24" t="s">
        <v>532</v>
      </c>
      <c r="B478" s="13" t="str">
        <f>VLOOKUP(Table13[[#This Row],[Home Care Provider Name]],[1]!Table13[#Data],2,FALSE)</f>
        <v>Yes</v>
      </c>
      <c r="C478" s="13" t="str">
        <f>VLOOKUP(Table13[[#This Row],[Home Care Provider Name]],[1]!Table13[#Data],3,FALSE)</f>
        <v>Yes</v>
      </c>
      <c r="D478" s="13" t="s">
        <v>1254</v>
      </c>
      <c r="E478" s="13" t="str">
        <f>VLOOKUP(Table13[[#This Row],[Home Care Provider Name]],[1]!Table13[#Data],5,FALSE)</f>
        <v>Yes</v>
      </c>
      <c r="F478" s="13" t="s">
        <v>2</v>
      </c>
    </row>
    <row r="479" spans="1:6" x14ac:dyDescent="0.35">
      <c r="A479" s="23" t="s">
        <v>571</v>
      </c>
      <c r="B479" s="13" t="str">
        <f>VLOOKUP(Table13[[#This Row],[Home Care Provider Name]],[1]!Table13[#Data],2,FALSE)</f>
        <v>Yes</v>
      </c>
      <c r="C479" s="13" t="str">
        <f>VLOOKUP(Table13[[#This Row],[Home Care Provider Name]],[1]!Table13[#Data],3,FALSE)</f>
        <v>Yes</v>
      </c>
      <c r="D479" s="13" t="str">
        <f>VLOOKUP(Table13[[#This Row],[Home Care Provider Name]],[1]!Table13[#Data],4,FALSE)</f>
        <v>Yes</v>
      </c>
      <c r="E479" s="13" t="str">
        <f>VLOOKUP(Table13[[#This Row],[Home Care Provider Name]],[1]!Table13[#Data],5,FALSE)</f>
        <v>Yes</v>
      </c>
      <c r="F479" s="13" t="s">
        <v>2</v>
      </c>
    </row>
    <row r="480" spans="1:6" x14ac:dyDescent="0.35">
      <c r="A480" s="24" t="s">
        <v>1102</v>
      </c>
      <c r="B480" s="13" t="str">
        <f>VLOOKUP(Table13[[#This Row],[Home Care Provider Name]],[1]!Table13[#Data],2,FALSE)</f>
        <v>Yes</v>
      </c>
      <c r="C480" s="13" t="str">
        <f>VLOOKUP(Table13[[#This Row],[Home Care Provider Name]],[1]!Table13[#Data],3,FALSE)</f>
        <v>Yes</v>
      </c>
      <c r="D480" s="13" t="str">
        <f>VLOOKUP(Table13[[#This Row],[Home Care Provider Name]],[1]!Table13[#Data],4,FALSE)</f>
        <v>Yes</v>
      </c>
      <c r="E480" s="13" t="str">
        <f>VLOOKUP(Table13[[#This Row],[Home Care Provider Name]],[1]!Table13[#Data],5,FALSE)</f>
        <v>Yes</v>
      </c>
      <c r="F480" s="13" t="s">
        <v>2</v>
      </c>
    </row>
    <row r="481" spans="1:6" x14ac:dyDescent="0.35">
      <c r="A481" s="23" t="s">
        <v>1199</v>
      </c>
      <c r="B481" s="13" t="s">
        <v>1254</v>
      </c>
      <c r="C481" s="13" t="s">
        <v>1254</v>
      </c>
      <c r="D481" s="13" t="s">
        <v>1254</v>
      </c>
      <c r="E481" s="13" t="str">
        <f>VLOOKUP(Table13[[#This Row],[Home Care Provider Name]],[1]!Table13[#Data],5,FALSE)</f>
        <v>Yes</v>
      </c>
      <c r="F481" s="13" t="s">
        <v>2</v>
      </c>
    </row>
    <row r="482" spans="1:6" x14ac:dyDescent="0.35">
      <c r="A482" s="24" t="s">
        <v>612</v>
      </c>
      <c r="B482" s="13" t="str">
        <f>VLOOKUP(Table13[[#This Row],[Home Care Provider Name]],[1]!Table13[#Data],2,FALSE)</f>
        <v>Yes</v>
      </c>
      <c r="C482" s="13" t="str">
        <f>VLOOKUP(Table13[[#This Row],[Home Care Provider Name]],[1]!Table13[#Data],3,FALSE)</f>
        <v>Yes</v>
      </c>
      <c r="D482" s="13" t="str">
        <f>VLOOKUP(Table13[[#This Row],[Home Care Provider Name]],[1]!Table13[#Data],4,FALSE)</f>
        <v>Yes</v>
      </c>
      <c r="E482" s="13" t="str">
        <f>VLOOKUP(Table13[[#This Row],[Home Care Provider Name]],[1]!Table13[#Data],5,FALSE)</f>
        <v>Yes</v>
      </c>
      <c r="F482" s="13" t="s">
        <v>2</v>
      </c>
    </row>
    <row r="483" spans="1:6" x14ac:dyDescent="0.35">
      <c r="A483" s="23" t="s">
        <v>95</v>
      </c>
      <c r="B483" s="13" t="str">
        <f>VLOOKUP(Table13[[#This Row],[Home Care Provider Name]],[1]!Table13[#Data],2,FALSE)</f>
        <v>Yes</v>
      </c>
      <c r="C483" s="13" t="str">
        <f>VLOOKUP(Table13[[#This Row],[Home Care Provider Name]],[1]!Table13[#Data],3,FALSE)</f>
        <v>Yes</v>
      </c>
      <c r="D483" s="13" t="str">
        <f>VLOOKUP(Table13[[#This Row],[Home Care Provider Name]],[1]!Table13[#Data],4,FALSE)</f>
        <v>Yes</v>
      </c>
      <c r="E483" s="13" t="str">
        <f>VLOOKUP(Table13[[#This Row],[Home Care Provider Name]],[1]!Table13[#Data],5,FALSE)</f>
        <v>Yes</v>
      </c>
      <c r="F483" s="13" t="s">
        <v>2</v>
      </c>
    </row>
    <row r="484" spans="1:6" x14ac:dyDescent="0.35">
      <c r="A484" s="24" t="s">
        <v>81</v>
      </c>
      <c r="B484" s="13" t="str">
        <f>VLOOKUP(Table13[[#This Row],[Home Care Provider Name]],[1]!Table13[#Data],2,FALSE)</f>
        <v>Yes</v>
      </c>
      <c r="C484" s="13" t="str">
        <f>VLOOKUP(Table13[[#This Row],[Home Care Provider Name]],[1]!Table13[#Data],3,FALSE)</f>
        <v>Yes</v>
      </c>
      <c r="D484" s="13" t="str">
        <f>VLOOKUP(Table13[[#This Row],[Home Care Provider Name]],[1]!Table13[#Data],4,FALSE)</f>
        <v>Yes</v>
      </c>
      <c r="E484" s="13" t="str">
        <f>VLOOKUP(Table13[[#This Row],[Home Care Provider Name]],[1]!Table13[#Data],5,FALSE)</f>
        <v>Yes</v>
      </c>
      <c r="F484" s="13" t="s">
        <v>2</v>
      </c>
    </row>
    <row r="485" spans="1:6" ht="29" x14ac:dyDescent="0.35">
      <c r="A485" s="23" t="s">
        <v>234</v>
      </c>
      <c r="B485" s="13" t="str">
        <f>VLOOKUP(Table13[[#This Row],[Home Care Provider Name]],[1]!Table13[#Data],2,FALSE)</f>
        <v>Yes</v>
      </c>
      <c r="C485" s="13" t="str">
        <f>VLOOKUP(Table13[[#This Row],[Home Care Provider Name]],[1]!Table13[#Data],3,FALSE)</f>
        <v>Yes</v>
      </c>
      <c r="D485" s="13" t="str">
        <f>VLOOKUP(Table13[[#This Row],[Home Care Provider Name]],[1]!Table13[#Data],4,FALSE)</f>
        <v>Yes</v>
      </c>
      <c r="E485" s="13" t="str">
        <f>VLOOKUP(Table13[[#This Row],[Home Care Provider Name]],[1]!Table13[#Data],5,FALSE)</f>
        <v>Yes</v>
      </c>
      <c r="F485" s="13" t="s">
        <v>2</v>
      </c>
    </row>
    <row r="486" spans="1:6" ht="18.75" customHeight="1" x14ac:dyDescent="0.35">
      <c r="A486" s="24" t="s">
        <v>453</v>
      </c>
      <c r="B486" s="13" t="str">
        <f>VLOOKUP(Table13[[#This Row],[Home Care Provider Name]],[1]!Table13[#Data],2,FALSE)</f>
        <v>Yes</v>
      </c>
      <c r="C486" s="13" t="str">
        <f>VLOOKUP(Table13[[#This Row],[Home Care Provider Name]],[1]!Table13[#Data],3,FALSE)</f>
        <v>Yes</v>
      </c>
      <c r="D486" s="13" t="str">
        <f>VLOOKUP(Table13[[#This Row],[Home Care Provider Name]],[1]!Table13[#Data],4,FALSE)</f>
        <v>Yes</v>
      </c>
      <c r="E486" s="13" t="str">
        <f>VLOOKUP(Table13[[#This Row],[Home Care Provider Name]],[1]!Table13[#Data],5,FALSE)</f>
        <v>Yes</v>
      </c>
      <c r="F486" s="13" t="s">
        <v>2</v>
      </c>
    </row>
    <row r="487" spans="1:6" x14ac:dyDescent="0.35">
      <c r="A487" s="23" t="s">
        <v>578</v>
      </c>
      <c r="B487" s="13" t="str">
        <f>VLOOKUP(Table13[[#This Row],[Home Care Provider Name]],[1]!Table13[#Data],2,FALSE)</f>
        <v>Yes</v>
      </c>
      <c r="C487" s="13" t="str">
        <f>VLOOKUP(Table13[[#This Row],[Home Care Provider Name]],[1]!Table13[#Data],3,FALSE)</f>
        <v>Yes</v>
      </c>
      <c r="D487" s="13" t="str">
        <f>VLOOKUP(Table13[[#This Row],[Home Care Provider Name]],[1]!Table13[#Data],4,FALSE)</f>
        <v>Yes</v>
      </c>
      <c r="E487" s="13" t="str">
        <f>VLOOKUP(Table13[[#This Row],[Home Care Provider Name]],[1]!Table13[#Data],5,FALSE)</f>
        <v>Yes</v>
      </c>
      <c r="F487" s="13" t="s">
        <v>2</v>
      </c>
    </row>
    <row r="488" spans="1:6" ht="18" customHeight="1" x14ac:dyDescent="0.35">
      <c r="A488" s="24" t="s">
        <v>1171</v>
      </c>
      <c r="B488" s="13" t="str">
        <f>VLOOKUP(Table13[[#This Row],[Home Care Provider Name]],[1]!Table13[#Data],2,FALSE)</f>
        <v>Yes</v>
      </c>
      <c r="C488" s="13" t="str">
        <f>VLOOKUP(Table13[[#This Row],[Home Care Provider Name]],[1]!Table13[#Data],3,FALSE)</f>
        <v>Yes</v>
      </c>
      <c r="D488" s="13" t="str">
        <f>VLOOKUP(Table13[[#This Row],[Home Care Provider Name]],[1]!Table13[#Data],4,FALSE)</f>
        <v>Yes</v>
      </c>
      <c r="E488" s="13" t="str">
        <f>VLOOKUP(Table13[[#This Row],[Home Care Provider Name]],[1]!Table13[#Data],5,FALSE)</f>
        <v>Yes</v>
      </c>
      <c r="F488" s="13" t="s">
        <v>2</v>
      </c>
    </row>
    <row r="489" spans="1:6" x14ac:dyDescent="0.35">
      <c r="A489" s="23" t="s">
        <v>65</v>
      </c>
      <c r="B489" s="13" t="str">
        <f>VLOOKUP(Table13[[#This Row],[Home Care Provider Name]],[1]!Table13[#Data],2,FALSE)</f>
        <v>Yes</v>
      </c>
      <c r="C489" s="13" t="str">
        <f>VLOOKUP(Table13[[#This Row],[Home Care Provider Name]],[1]!Table13[#Data],3,FALSE)</f>
        <v>Yes</v>
      </c>
      <c r="D489" s="13" t="str">
        <f>VLOOKUP(Table13[[#This Row],[Home Care Provider Name]],[1]!Table13[#Data],4,FALSE)</f>
        <v>Yes</v>
      </c>
      <c r="E489" s="13" t="str">
        <f>VLOOKUP(Table13[[#This Row],[Home Care Provider Name]],[1]!Table13[#Data],5,FALSE)</f>
        <v>Yes</v>
      </c>
      <c r="F489" s="13" t="s">
        <v>2</v>
      </c>
    </row>
    <row r="490" spans="1:6" x14ac:dyDescent="0.35">
      <c r="A490" s="24" t="s">
        <v>329</v>
      </c>
      <c r="B490" s="13" t="str">
        <f>VLOOKUP(Table13[[#This Row],[Home Care Provider Name]],[1]!Table13[#Data],2,FALSE)</f>
        <v>Yes</v>
      </c>
      <c r="C490" s="13" t="str">
        <f>VLOOKUP(Table13[[#This Row],[Home Care Provider Name]],[1]!Table13[#Data],3,FALSE)</f>
        <v>Yes</v>
      </c>
      <c r="D490" s="13" t="str">
        <f>VLOOKUP(Table13[[#This Row],[Home Care Provider Name]],[1]!Table13[#Data],4,FALSE)</f>
        <v>Yes</v>
      </c>
      <c r="E490" s="13" t="str">
        <f>VLOOKUP(Table13[[#This Row],[Home Care Provider Name]],[1]!Table13[#Data],5,FALSE)</f>
        <v>Yes</v>
      </c>
      <c r="F490" s="13" t="s">
        <v>2</v>
      </c>
    </row>
    <row r="491" spans="1:6" x14ac:dyDescent="0.35">
      <c r="A491" s="23" t="s">
        <v>325</v>
      </c>
      <c r="B491" s="13" t="str">
        <f>VLOOKUP(Table13[[#This Row],[Home Care Provider Name]],[1]!Table13[#Data],2,FALSE)</f>
        <v>Yes</v>
      </c>
      <c r="C491" s="13" t="str">
        <f>VLOOKUP(Table13[[#This Row],[Home Care Provider Name]],[1]!Table13[#Data],3,FALSE)</f>
        <v>Yes</v>
      </c>
      <c r="D491" s="13" t="str">
        <f>VLOOKUP(Table13[[#This Row],[Home Care Provider Name]],[1]!Table13[#Data],4,FALSE)</f>
        <v>Yes</v>
      </c>
      <c r="E491" s="13" t="str">
        <f>VLOOKUP(Table13[[#This Row],[Home Care Provider Name]],[1]!Table13[#Data],5,FALSE)</f>
        <v>Yes</v>
      </c>
      <c r="F491" s="13" t="s">
        <v>2</v>
      </c>
    </row>
    <row r="492" spans="1:6" ht="29" x14ac:dyDescent="0.35">
      <c r="A492" s="24" t="s">
        <v>319</v>
      </c>
      <c r="B492" s="13" t="str">
        <f>VLOOKUP(Table13[[#This Row],[Home Care Provider Name]],[1]!Table13[#Data],2,FALSE)</f>
        <v>Yes</v>
      </c>
      <c r="C492" s="13" t="str">
        <f>VLOOKUP(Table13[[#This Row],[Home Care Provider Name]],[1]!Table13[#Data],3,FALSE)</f>
        <v>Yes</v>
      </c>
      <c r="D492" s="13" t="str">
        <f>VLOOKUP(Table13[[#This Row],[Home Care Provider Name]],[1]!Table13[#Data],4,FALSE)</f>
        <v>Yes</v>
      </c>
      <c r="E492" s="13" t="str">
        <f>VLOOKUP(Table13[[#This Row],[Home Care Provider Name]],[1]!Table13[#Data],5,FALSE)</f>
        <v>Yes</v>
      </c>
      <c r="F492" s="13" t="s">
        <v>2</v>
      </c>
    </row>
    <row r="493" spans="1:6" x14ac:dyDescent="0.35">
      <c r="A493" s="23" t="s">
        <v>569</v>
      </c>
      <c r="B493" s="13" t="str">
        <f>VLOOKUP(Table13[[#This Row],[Home Care Provider Name]],[1]!Table13[#Data],2,FALSE)</f>
        <v>Yes</v>
      </c>
      <c r="C493" s="13" t="str">
        <f>VLOOKUP(Table13[[#This Row],[Home Care Provider Name]],[1]!Table13[#Data],3,FALSE)</f>
        <v>Yes</v>
      </c>
      <c r="D493" s="13" t="str">
        <f>VLOOKUP(Table13[[#This Row],[Home Care Provider Name]],[1]!Table13[#Data],4,FALSE)</f>
        <v>Yes</v>
      </c>
      <c r="E493" s="13" t="str">
        <f>VLOOKUP(Table13[[#This Row],[Home Care Provider Name]],[1]!Table13[#Data],5,FALSE)</f>
        <v>Yes</v>
      </c>
      <c r="F493" s="13" t="s">
        <v>2</v>
      </c>
    </row>
    <row r="494" spans="1:6" x14ac:dyDescent="0.35">
      <c r="A494" s="24" t="s">
        <v>387</v>
      </c>
      <c r="B494" s="13" t="str">
        <f>VLOOKUP(Table13[[#This Row],[Home Care Provider Name]],[1]!Table13[#Data],2,FALSE)</f>
        <v>Yes</v>
      </c>
      <c r="C494" s="13" t="str">
        <f>VLOOKUP(Table13[[#This Row],[Home Care Provider Name]],[1]!Table13[#Data],3,FALSE)</f>
        <v>Yes</v>
      </c>
      <c r="D494" s="13" t="str">
        <f>VLOOKUP(Table13[[#This Row],[Home Care Provider Name]],[1]!Table13[#Data],4,FALSE)</f>
        <v>Yes</v>
      </c>
      <c r="E494" s="13" t="str">
        <f>VLOOKUP(Table13[[#This Row],[Home Care Provider Name]],[1]!Table13[#Data],5,FALSE)</f>
        <v>Yes</v>
      </c>
      <c r="F494" s="13" t="s">
        <v>2</v>
      </c>
    </row>
    <row r="495" spans="1:6" x14ac:dyDescent="0.35">
      <c r="A495" s="23" t="s">
        <v>628</v>
      </c>
      <c r="B495" s="13" t="str">
        <f>VLOOKUP(Table13[[#This Row],[Home Care Provider Name]],[1]!Table13[#Data],2,FALSE)</f>
        <v>Yes</v>
      </c>
      <c r="C495" s="13" t="str">
        <f>VLOOKUP(Table13[[#This Row],[Home Care Provider Name]],[1]!Table13[#Data],3,FALSE)</f>
        <v>Yes</v>
      </c>
      <c r="D495" s="13" t="str">
        <f>VLOOKUP(Table13[[#This Row],[Home Care Provider Name]],[1]!Table13[#Data],4,FALSE)</f>
        <v>Yes</v>
      </c>
      <c r="E495" s="13" t="str">
        <f>VLOOKUP(Table13[[#This Row],[Home Care Provider Name]],[1]!Table13[#Data],5,FALSE)</f>
        <v>Yes</v>
      </c>
      <c r="F495" s="13" t="s">
        <v>2</v>
      </c>
    </row>
    <row r="496" spans="1:6" x14ac:dyDescent="0.35">
      <c r="A496" s="24" t="s">
        <v>1224</v>
      </c>
      <c r="B496" s="13" t="str">
        <f>VLOOKUP(Table13[[#This Row],[Home Care Provider Name]],[1]!Table13[#Data],2,FALSE)</f>
        <v>Yes</v>
      </c>
      <c r="C496" s="13" t="str">
        <f>VLOOKUP(Table13[[#This Row],[Home Care Provider Name]],[1]!Table13[#Data],3,FALSE)</f>
        <v>Yes</v>
      </c>
      <c r="D496" s="13" t="str">
        <f>VLOOKUP(Table13[[#This Row],[Home Care Provider Name]],[1]!Table13[#Data],4,FALSE)</f>
        <v>Yes</v>
      </c>
      <c r="E496" s="13" t="str">
        <f>VLOOKUP(Table13[[#This Row],[Home Care Provider Name]],[1]!Table13[#Data],5,FALSE)</f>
        <v>Yes</v>
      </c>
      <c r="F496" s="13" t="s">
        <v>2</v>
      </c>
    </row>
    <row r="497" spans="1:6" x14ac:dyDescent="0.35">
      <c r="A497" s="23" t="s">
        <v>1200</v>
      </c>
      <c r="B497" s="13" t="s">
        <v>1254</v>
      </c>
      <c r="C497" s="13" t="s">
        <v>1254</v>
      </c>
      <c r="D497" s="13" t="s">
        <v>1254</v>
      </c>
      <c r="E497" s="13" t="str">
        <f>VLOOKUP(Table13[[#This Row],[Home Care Provider Name]],[1]!Table13[#Data],5,FALSE)</f>
        <v>Yes</v>
      </c>
      <c r="F497" s="13" t="s">
        <v>2</v>
      </c>
    </row>
    <row r="498" spans="1:6" x14ac:dyDescent="0.35">
      <c r="A498" s="24" t="s">
        <v>142</v>
      </c>
      <c r="B498" s="13" t="str">
        <f>VLOOKUP(Table13[[#This Row],[Home Care Provider Name]],[1]!Table13[#Data],2,FALSE)</f>
        <v>Yes</v>
      </c>
      <c r="C498" s="13" t="str">
        <f>VLOOKUP(Table13[[#This Row],[Home Care Provider Name]],[1]!Table13[#Data],3,FALSE)</f>
        <v>Yes</v>
      </c>
      <c r="D498" s="13" t="str">
        <f>VLOOKUP(Table13[[#This Row],[Home Care Provider Name]],[1]!Table13[#Data],4,FALSE)</f>
        <v>Yes</v>
      </c>
      <c r="E498" s="13" t="str">
        <f>VLOOKUP(Table13[[#This Row],[Home Care Provider Name]],[1]!Table13[#Data],5,FALSE)</f>
        <v>Yes</v>
      </c>
      <c r="F498" s="13" t="s">
        <v>2</v>
      </c>
    </row>
    <row r="499" spans="1:6" x14ac:dyDescent="0.35">
      <c r="A499" s="23" t="s">
        <v>129</v>
      </c>
      <c r="B499" s="13" t="str">
        <f>VLOOKUP(Table13[[#This Row],[Home Care Provider Name]],[1]!Table13[#Data],2,FALSE)</f>
        <v>Yes</v>
      </c>
      <c r="C499" s="13" t="str">
        <f>VLOOKUP(Table13[[#This Row],[Home Care Provider Name]],[1]!Table13[#Data],3,FALSE)</f>
        <v>Yes</v>
      </c>
      <c r="D499" s="13" t="str">
        <f>VLOOKUP(Table13[[#This Row],[Home Care Provider Name]],[1]!Table13[#Data],4,FALSE)</f>
        <v>Yes</v>
      </c>
      <c r="E499" s="13" t="str">
        <f>VLOOKUP(Table13[[#This Row],[Home Care Provider Name]],[1]!Table13[#Data],5,FALSE)</f>
        <v>Yes</v>
      </c>
      <c r="F499" s="13" t="s">
        <v>2</v>
      </c>
    </row>
    <row r="500" spans="1:6" x14ac:dyDescent="0.35">
      <c r="A500" s="24" t="s">
        <v>377</v>
      </c>
      <c r="B500" s="13" t="str">
        <f>VLOOKUP(Table13[[#This Row],[Home Care Provider Name]],[1]!Table13[#Data],2,FALSE)</f>
        <v>Yes</v>
      </c>
      <c r="C500" s="13" t="str">
        <f>VLOOKUP(Table13[[#This Row],[Home Care Provider Name]],[1]!Table13[#Data],3,FALSE)</f>
        <v>Yes</v>
      </c>
      <c r="D500" s="13" t="str">
        <f>VLOOKUP(Table13[[#This Row],[Home Care Provider Name]],[1]!Table13[#Data],4,FALSE)</f>
        <v>Yes</v>
      </c>
      <c r="E500" s="13" t="str">
        <f>VLOOKUP(Table13[[#This Row],[Home Care Provider Name]],[1]!Table13[#Data],5,FALSE)</f>
        <v>Yes</v>
      </c>
      <c r="F500" s="13" t="s">
        <v>2</v>
      </c>
    </row>
    <row r="501" spans="1:6" x14ac:dyDescent="0.35">
      <c r="A501" s="23" t="s">
        <v>1135</v>
      </c>
      <c r="B501" s="13" t="str">
        <f>VLOOKUP(Table13[[#This Row],[Home Care Provider Name]],[1]!Table13[#Data],2,FALSE)</f>
        <v>Yes</v>
      </c>
      <c r="C501" s="13" t="str">
        <f>VLOOKUP(Table13[[#This Row],[Home Care Provider Name]],[1]!Table13[#Data],3,FALSE)</f>
        <v>Yes</v>
      </c>
      <c r="D501" s="13" t="str">
        <f>VLOOKUP(Table13[[#This Row],[Home Care Provider Name]],[1]!Table13[#Data],4,FALSE)</f>
        <v>Yes</v>
      </c>
      <c r="E501" s="13" t="str">
        <f>VLOOKUP(Table13[[#This Row],[Home Care Provider Name]],[1]!Table13[#Data],5,FALSE)</f>
        <v>Yes</v>
      </c>
      <c r="F501" s="13" t="s">
        <v>2</v>
      </c>
    </row>
    <row r="502" spans="1:6" x14ac:dyDescent="0.35">
      <c r="A502" s="24" t="s">
        <v>1186</v>
      </c>
      <c r="B502" s="13" t="s">
        <v>1254</v>
      </c>
      <c r="C502" s="13" t="s">
        <v>1254</v>
      </c>
      <c r="D502" s="13" t="s">
        <v>1254</v>
      </c>
      <c r="E502" s="13" t="str">
        <f>VLOOKUP(Table13[[#This Row],[Home Care Provider Name]],[1]!Table13[#Data],5,FALSE)</f>
        <v>Yes</v>
      </c>
      <c r="F502" s="13" t="s">
        <v>2</v>
      </c>
    </row>
    <row r="503" spans="1:6" x14ac:dyDescent="0.35">
      <c r="A503" s="23" t="s">
        <v>485</v>
      </c>
      <c r="B503" s="13" t="str">
        <f>VLOOKUP(Table13[[#This Row],[Home Care Provider Name]],[1]!Table13[#Data],2,FALSE)</f>
        <v>Yes</v>
      </c>
      <c r="C503" s="13" t="str">
        <f>VLOOKUP(Table13[[#This Row],[Home Care Provider Name]],[1]!Table13[#Data],3,FALSE)</f>
        <v>Yes</v>
      </c>
      <c r="D503" s="13" t="str">
        <f>VLOOKUP(Table13[[#This Row],[Home Care Provider Name]],[1]!Table13[#Data],4,FALSE)</f>
        <v>Yes</v>
      </c>
      <c r="E503" s="13" t="str">
        <f>VLOOKUP(Table13[[#This Row],[Home Care Provider Name]],[1]!Table13[#Data],5,FALSE)</f>
        <v>Yes</v>
      </c>
      <c r="F503" s="13" t="s">
        <v>2</v>
      </c>
    </row>
    <row r="504" spans="1:6" x14ac:dyDescent="0.35">
      <c r="A504" s="24" t="s">
        <v>489</v>
      </c>
      <c r="B504" s="13" t="str">
        <f>VLOOKUP(Table13[[#This Row],[Home Care Provider Name]],[1]!Table13[#Data],2,FALSE)</f>
        <v>Yes</v>
      </c>
      <c r="C504" s="13" t="str">
        <f>VLOOKUP(Table13[[#This Row],[Home Care Provider Name]],[1]!Table13[#Data],3,FALSE)</f>
        <v>Yes</v>
      </c>
      <c r="D504" s="13" t="str">
        <f>VLOOKUP(Table13[[#This Row],[Home Care Provider Name]],[1]!Table13[#Data],4,FALSE)</f>
        <v>Yes</v>
      </c>
      <c r="E504" s="13" t="str">
        <f>VLOOKUP(Table13[[#This Row],[Home Care Provider Name]],[1]!Table13[#Data],5,FALSE)</f>
        <v>Yes</v>
      </c>
      <c r="F504" s="13" t="s">
        <v>2</v>
      </c>
    </row>
    <row r="505" spans="1:6" x14ac:dyDescent="0.35">
      <c r="A505" s="23" t="s">
        <v>510</v>
      </c>
      <c r="B505" s="13" t="str">
        <f>VLOOKUP(Table13[[#This Row],[Home Care Provider Name]],[1]!Table13[#Data],2,FALSE)</f>
        <v>Yes</v>
      </c>
      <c r="C505" s="13" t="str">
        <f>VLOOKUP(Table13[[#This Row],[Home Care Provider Name]],[1]!Table13[#Data],3,FALSE)</f>
        <v>Yes</v>
      </c>
      <c r="D505" s="13" t="str">
        <f>VLOOKUP(Table13[[#This Row],[Home Care Provider Name]],[1]!Table13[#Data],4,FALSE)</f>
        <v>Yes</v>
      </c>
      <c r="E505" s="13" t="str">
        <f>VLOOKUP(Table13[[#This Row],[Home Care Provider Name]],[1]!Table13[#Data],5,FALSE)</f>
        <v>Yes</v>
      </c>
      <c r="F505" s="13" t="s">
        <v>2</v>
      </c>
    </row>
    <row r="506" spans="1:6" x14ac:dyDescent="0.35">
      <c r="A506" s="24" t="s">
        <v>633</v>
      </c>
      <c r="B506" s="13" t="str">
        <f>VLOOKUP(Table13[[#This Row],[Home Care Provider Name]],[1]!Table13[#Data],2,FALSE)</f>
        <v>Yes</v>
      </c>
      <c r="C506" s="13" t="str">
        <f>VLOOKUP(Table13[[#This Row],[Home Care Provider Name]],[1]!Table13[#Data],3,FALSE)</f>
        <v>Yes</v>
      </c>
      <c r="D506" s="13" t="str">
        <f>VLOOKUP(Table13[[#This Row],[Home Care Provider Name]],[1]!Table13[#Data],4,FALSE)</f>
        <v>Yes</v>
      </c>
      <c r="E506" s="13" t="str">
        <f>VLOOKUP(Table13[[#This Row],[Home Care Provider Name]],[1]!Table13[#Data],5,FALSE)</f>
        <v>Yes</v>
      </c>
      <c r="F506" s="13" t="s">
        <v>2</v>
      </c>
    </row>
    <row r="507" spans="1:6" x14ac:dyDescent="0.35">
      <c r="A507" s="23" t="s">
        <v>430</v>
      </c>
      <c r="B507" s="13" t="str">
        <f>VLOOKUP(Table13[[#This Row],[Home Care Provider Name]],[1]!Table13[#Data],2,FALSE)</f>
        <v>Yes</v>
      </c>
      <c r="C507" s="13" t="str">
        <f>VLOOKUP(Table13[[#This Row],[Home Care Provider Name]],[1]!Table13[#Data],3,FALSE)</f>
        <v>Yes</v>
      </c>
      <c r="D507" s="13" t="str">
        <f>VLOOKUP(Table13[[#This Row],[Home Care Provider Name]],[1]!Table13[#Data],4,FALSE)</f>
        <v>Yes</v>
      </c>
      <c r="E507" s="13" t="str">
        <f>VLOOKUP(Table13[[#This Row],[Home Care Provider Name]],[1]!Table13[#Data],5,FALSE)</f>
        <v>Yes</v>
      </c>
      <c r="F507" s="13" t="s">
        <v>2</v>
      </c>
    </row>
    <row r="508" spans="1:6" ht="15.75" customHeight="1" x14ac:dyDescent="0.35">
      <c r="A508" s="24" t="s">
        <v>333</v>
      </c>
      <c r="B508" s="13" t="str">
        <f>VLOOKUP(Table13[[#This Row],[Home Care Provider Name]],[1]!Table13[#Data],2,FALSE)</f>
        <v>Yes</v>
      </c>
      <c r="C508" s="13" t="str">
        <f>VLOOKUP(Table13[[#This Row],[Home Care Provider Name]],[1]!Table13[#Data],3,FALSE)</f>
        <v>Yes</v>
      </c>
      <c r="D508" s="13" t="str">
        <f>VLOOKUP(Table13[[#This Row],[Home Care Provider Name]],[1]!Table13[#Data],4,FALSE)</f>
        <v>Yes</v>
      </c>
      <c r="E508" s="13" t="str">
        <f>VLOOKUP(Table13[[#This Row],[Home Care Provider Name]],[1]!Table13[#Data],5,FALSE)</f>
        <v>Yes</v>
      </c>
      <c r="F508" s="13" t="s">
        <v>2</v>
      </c>
    </row>
    <row r="509" spans="1:6" ht="30.75" customHeight="1" x14ac:dyDescent="0.35">
      <c r="A509" s="23" t="s">
        <v>596</v>
      </c>
      <c r="B509" s="13" t="str">
        <f>VLOOKUP(Table13[[#This Row],[Home Care Provider Name]],[1]!Table13[#Data],2,FALSE)</f>
        <v>Yes</v>
      </c>
      <c r="C509" s="13" t="str">
        <f>VLOOKUP(Table13[[#This Row],[Home Care Provider Name]],[1]!Table13[#Data],3,FALSE)</f>
        <v>Yes</v>
      </c>
      <c r="D509" s="13" t="str">
        <f>VLOOKUP(Table13[[#This Row],[Home Care Provider Name]],[1]!Table13[#Data],4,FALSE)</f>
        <v>Yes</v>
      </c>
      <c r="E509" s="13" t="str">
        <f>VLOOKUP(Table13[[#This Row],[Home Care Provider Name]],[1]!Table13[#Data],5,FALSE)</f>
        <v>Yes</v>
      </c>
      <c r="F509" s="13" t="s">
        <v>1</v>
      </c>
    </row>
    <row r="510" spans="1:6" ht="29" x14ac:dyDescent="0.35">
      <c r="A510" s="24" t="s">
        <v>105</v>
      </c>
      <c r="B510" s="13" t="str">
        <f>VLOOKUP(Table13[[#This Row],[Home Care Provider Name]],[1]!Table13[#Data],2,FALSE)</f>
        <v>Yes</v>
      </c>
      <c r="C510" s="13" t="str">
        <f>VLOOKUP(Table13[[#This Row],[Home Care Provider Name]],[1]!Table13[#Data],3,FALSE)</f>
        <v>Yes</v>
      </c>
      <c r="D510" s="13" t="str">
        <f>VLOOKUP(Table13[[#This Row],[Home Care Provider Name]],[1]!Table13[#Data],4,FALSE)</f>
        <v>Yes</v>
      </c>
      <c r="E510" s="13" t="str">
        <f>VLOOKUP(Table13[[#This Row],[Home Care Provider Name]],[1]!Table13[#Data],5,FALSE)</f>
        <v>Yes</v>
      </c>
      <c r="F510" s="13" t="s">
        <v>2</v>
      </c>
    </row>
    <row r="511" spans="1:6" ht="29" x14ac:dyDescent="0.35">
      <c r="A511" s="23" t="s">
        <v>201</v>
      </c>
      <c r="B511" s="13" t="str">
        <f>VLOOKUP(Table13[[#This Row],[Home Care Provider Name]],[1]!Table13[#Data],2,FALSE)</f>
        <v>Yes</v>
      </c>
      <c r="C511" s="13" t="str">
        <f>VLOOKUP(Table13[[#This Row],[Home Care Provider Name]],[1]!Table13[#Data],3,FALSE)</f>
        <v>Yes</v>
      </c>
      <c r="D511" s="13" t="str">
        <f>VLOOKUP(Table13[[#This Row],[Home Care Provider Name]],[1]!Table13[#Data],4,FALSE)</f>
        <v>Yes</v>
      </c>
      <c r="E511" s="13" t="str">
        <f>VLOOKUP(Table13[[#This Row],[Home Care Provider Name]],[1]!Table13[#Data],5,FALSE)</f>
        <v>Yes</v>
      </c>
      <c r="F511" s="13" t="s">
        <v>2</v>
      </c>
    </row>
    <row r="512" spans="1:6" x14ac:dyDescent="0.35">
      <c r="A512" s="24" t="s">
        <v>1225</v>
      </c>
      <c r="B512" s="13" t="s">
        <v>1254</v>
      </c>
      <c r="C512" s="13" t="s">
        <v>1254</v>
      </c>
      <c r="D512" s="13" t="s">
        <v>1254</v>
      </c>
      <c r="E512" s="13" t="s">
        <v>1254</v>
      </c>
      <c r="F512" s="13" t="s">
        <v>2</v>
      </c>
    </row>
    <row r="513" spans="1:6" x14ac:dyDescent="0.35">
      <c r="A513" s="23" t="s">
        <v>6</v>
      </c>
      <c r="B513" s="13" t="str">
        <f>VLOOKUP(Table13[[#This Row],[Home Care Provider Name]],[1]!Table13[#Data],2,FALSE)</f>
        <v>Yes</v>
      </c>
      <c r="C513" s="13" t="str">
        <f>VLOOKUP(Table13[[#This Row],[Home Care Provider Name]],[1]!Table13[#Data],3,FALSE)</f>
        <v>Yes</v>
      </c>
      <c r="D513" s="13" t="str">
        <f>VLOOKUP(Table13[[#This Row],[Home Care Provider Name]],[1]!Table13[#Data],4,FALSE)</f>
        <v>Yes</v>
      </c>
      <c r="E513" s="13" t="str">
        <f>VLOOKUP(Table13[[#This Row],[Home Care Provider Name]],[1]!Table13[#Data],5,FALSE)</f>
        <v>Yes</v>
      </c>
      <c r="F513" s="13" t="s">
        <v>2</v>
      </c>
    </row>
    <row r="514" spans="1:6" x14ac:dyDescent="0.35">
      <c r="A514" s="24" t="s">
        <v>389</v>
      </c>
      <c r="B514" s="13" t="str">
        <f>VLOOKUP(Table13[[#This Row],[Home Care Provider Name]],[1]!Table13[#Data],2,FALSE)</f>
        <v>Yes</v>
      </c>
      <c r="C514" s="13" t="str">
        <f>VLOOKUP(Table13[[#This Row],[Home Care Provider Name]],[1]!Table13[#Data],3,FALSE)</f>
        <v>Yes</v>
      </c>
      <c r="D514" s="13" t="str">
        <f>VLOOKUP(Table13[[#This Row],[Home Care Provider Name]],[1]!Table13[#Data],4,FALSE)</f>
        <v>Yes</v>
      </c>
      <c r="E514" s="13" t="str">
        <f>VLOOKUP(Table13[[#This Row],[Home Care Provider Name]],[1]!Table13[#Data],5,FALSE)</f>
        <v>Yes</v>
      </c>
      <c r="F514" s="13" t="s">
        <v>2</v>
      </c>
    </row>
    <row r="515" spans="1:6" x14ac:dyDescent="0.35">
      <c r="A515" s="23" t="s">
        <v>420</v>
      </c>
      <c r="B515" s="13" t="str">
        <f>VLOOKUP(Table13[[#This Row],[Home Care Provider Name]],[1]!Table13[#Data],2,FALSE)</f>
        <v>Yes</v>
      </c>
      <c r="C515" s="13" t="str">
        <f>VLOOKUP(Table13[[#This Row],[Home Care Provider Name]],[1]!Table13[#Data],3,FALSE)</f>
        <v>Yes</v>
      </c>
      <c r="D515" s="13" t="str">
        <f>VLOOKUP(Table13[[#This Row],[Home Care Provider Name]],[1]!Table13[#Data],4,FALSE)</f>
        <v>Yes</v>
      </c>
      <c r="E515" s="13" t="str">
        <f>VLOOKUP(Table13[[#This Row],[Home Care Provider Name]],[1]!Table13[#Data],5,FALSE)</f>
        <v>Yes</v>
      </c>
      <c r="F515" s="13" t="s">
        <v>2</v>
      </c>
    </row>
    <row r="516" spans="1:6" ht="29" x14ac:dyDescent="0.35">
      <c r="A516" s="24" t="s">
        <v>83</v>
      </c>
      <c r="B516" s="13" t="str">
        <f>VLOOKUP(Table13[[#This Row],[Home Care Provider Name]],[1]!Table13[#Data],2,FALSE)</f>
        <v>Yes</v>
      </c>
      <c r="C516" s="13" t="str">
        <f>VLOOKUP(Table13[[#This Row],[Home Care Provider Name]],[1]!Table13[#Data],3,FALSE)</f>
        <v>Yes</v>
      </c>
      <c r="D516" s="13" t="str">
        <f>VLOOKUP(Table13[[#This Row],[Home Care Provider Name]],[1]!Table13[#Data],4,FALSE)</f>
        <v>Yes</v>
      </c>
      <c r="E516" s="13" t="str">
        <f>VLOOKUP(Table13[[#This Row],[Home Care Provider Name]],[1]!Table13[#Data],5,FALSE)</f>
        <v>Yes</v>
      </c>
      <c r="F516" s="13" t="s">
        <v>2</v>
      </c>
    </row>
    <row r="517" spans="1:6" x14ac:dyDescent="0.35">
      <c r="A517" s="23" t="s">
        <v>64</v>
      </c>
      <c r="B517" s="13" t="str">
        <f>VLOOKUP(Table13[[#This Row],[Home Care Provider Name]],[1]!Table13[#Data],2,FALSE)</f>
        <v>Yes</v>
      </c>
      <c r="C517" s="13" t="str">
        <f>VLOOKUP(Table13[[#This Row],[Home Care Provider Name]],[1]!Table13[#Data],3,FALSE)</f>
        <v>Yes</v>
      </c>
      <c r="D517" s="13" t="str">
        <f>VLOOKUP(Table13[[#This Row],[Home Care Provider Name]],[1]!Table13[#Data],4,FALSE)</f>
        <v>Yes</v>
      </c>
      <c r="E517" s="13" t="str">
        <f>VLOOKUP(Table13[[#This Row],[Home Care Provider Name]],[1]!Table13[#Data],5,FALSE)</f>
        <v>Yes</v>
      </c>
      <c r="F517" s="13" t="s">
        <v>2</v>
      </c>
    </row>
    <row r="518" spans="1:6" x14ac:dyDescent="0.35">
      <c r="A518" s="24" t="s">
        <v>1226</v>
      </c>
      <c r="B518" s="13" t="s">
        <v>1254</v>
      </c>
      <c r="C518" s="13" t="s">
        <v>1254</v>
      </c>
      <c r="D518" s="13" t="s">
        <v>1254</v>
      </c>
      <c r="E518" s="13" t="s">
        <v>1254</v>
      </c>
      <c r="F518" s="13" t="s">
        <v>2</v>
      </c>
    </row>
    <row r="519" spans="1:6" x14ac:dyDescent="0.35">
      <c r="A519" s="23" t="s">
        <v>1145</v>
      </c>
      <c r="B519" s="13" t="str">
        <f>VLOOKUP(Table13[[#This Row],[Home Care Provider Name]],[1]!Table13[#Data],2,FALSE)</f>
        <v>Yes</v>
      </c>
      <c r="C519" s="13" t="str">
        <f>VLOOKUP(Table13[[#This Row],[Home Care Provider Name]],[1]!Table13[#Data],3,FALSE)</f>
        <v>Yes</v>
      </c>
      <c r="D519" s="13" t="str">
        <f>VLOOKUP(Table13[[#This Row],[Home Care Provider Name]],[1]!Table13[#Data],4,FALSE)</f>
        <v>Yes</v>
      </c>
      <c r="E519" s="13" t="str">
        <f>VLOOKUP(Table13[[#This Row],[Home Care Provider Name]],[1]!Table13[#Data],5,FALSE)</f>
        <v>Yes</v>
      </c>
      <c r="F519" s="13" t="s">
        <v>2</v>
      </c>
    </row>
    <row r="520" spans="1:6" x14ac:dyDescent="0.35">
      <c r="A520" s="24" t="s">
        <v>117</v>
      </c>
      <c r="B520" s="13" t="str">
        <f>VLOOKUP(Table13[[#This Row],[Home Care Provider Name]],[1]!Table13[#Data],2,FALSE)</f>
        <v>Yes</v>
      </c>
      <c r="C520" s="13" t="str">
        <f>VLOOKUP(Table13[[#This Row],[Home Care Provider Name]],[1]!Table13[#Data],3,FALSE)</f>
        <v>Yes</v>
      </c>
      <c r="D520" s="13" t="str">
        <f>VLOOKUP(Table13[[#This Row],[Home Care Provider Name]],[1]!Table13[#Data],4,FALSE)</f>
        <v>Yes</v>
      </c>
      <c r="E520" s="13" t="str">
        <f>VLOOKUP(Table13[[#This Row],[Home Care Provider Name]],[1]!Table13[#Data],5,FALSE)</f>
        <v>Yes</v>
      </c>
      <c r="F520" s="13" t="s">
        <v>2</v>
      </c>
    </row>
    <row r="521" spans="1:6" x14ac:dyDescent="0.35">
      <c r="A521" s="23" t="s">
        <v>196</v>
      </c>
      <c r="B521" s="13" t="str">
        <f>VLOOKUP(Table13[[#This Row],[Home Care Provider Name]],[1]!Table13[#Data],2,FALSE)</f>
        <v>Yes</v>
      </c>
      <c r="C521" s="13" t="str">
        <f>VLOOKUP(Table13[[#This Row],[Home Care Provider Name]],[1]!Table13[#Data],3,FALSE)</f>
        <v>Yes</v>
      </c>
      <c r="D521" s="13" t="str">
        <f>VLOOKUP(Table13[[#This Row],[Home Care Provider Name]],[1]!Table13[#Data],4,FALSE)</f>
        <v>Yes</v>
      </c>
      <c r="E521" s="13" t="str">
        <f>VLOOKUP(Table13[[#This Row],[Home Care Provider Name]],[1]!Table13[#Data],5,FALSE)</f>
        <v>Yes</v>
      </c>
      <c r="F521" s="13" t="s">
        <v>2</v>
      </c>
    </row>
    <row r="522" spans="1:6" x14ac:dyDescent="0.35">
      <c r="A522" s="24" t="s">
        <v>118</v>
      </c>
      <c r="B522" s="13" t="str">
        <f>VLOOKUP(Table13[[#This Row],[Home Care Provider Name]],[1]!Table13[#Data],2,FALSE)</f>
        <v>Yes</v>
      </c>
      <c r="C522" s="13" t="str">
        <f>VLOOKUP(Table13[[#This Row],[Home Care Provider Name]],[1]!Table13[#Data],3,FALSE)</f>
        <v>Yes</v>
      </c>
      <c r="D522" s="13" t="str">
        <f>VLOOKUP(Table13[[#This Row],[Home Care Provider Name]],[1]!Table13[#Data],4,FALSE)</f>
        <v>Yes</v>
      </c>
      <c r="E522" s="13" t="str">
        <f>VLOOKUP(Table13[[#This Row],[Home Care Provider Name]],[1]!Table13[#Data],5,FALSE)</f>
        <v>Yes</v>
      </c>
      <c r="F522" s="13" t="s">
        <v>2</v>
      </c>
    </row>
    <row r="523" spans="1:6" x14ac:dyDescent="0.35">
      <c r="A523" s="23" t="s">
        <v>188</v>
      </c>
      <c r="B523" s="13" t="str">
        <f>VLOOKUP(Table13[[#This Row],[Home Care Provider Name]],[1]!Table13[#Data],2,FALSE)</f>
        <v>Yes</v>
      </c>
      <c r="C523" s="13" t="str">
        <f>VLOOKUP(Table13[[#This Row],[Home Care Provider Name]],[1]!Table13[#Data],3,FALSE)</f>
        <v>Yes</v>
      </c>
      <c r="D523" s="13" t="str">
        <f>VLOOKUP(Table13[[#This Row],[Home Care Provider Name]],[1]!Table13[#Data],4,FALSE)</f>
        <v>Yes</v>
      </c>
      <c r="E523" s="13" t="str">
        <f>VLOOKUP(Table13[[#This Row],[Home Care Provider Name]],[1]!Table13[#Data],5,FALSE)</f>
        <v>Yes</v>
      </c>
      <c r="F523" s="13" t="s">
        <v>2</v>
      </c>
    </row>
    <row r="524" spans="1:6" x14ac:dyDescent="0.35">
      <c r="A524" s="24" t="s">
        <v>504</v>
      </c>
      <c r="B524" s="13" t="str">
        <f>VLOOKUP(Table13[[#This Row],[Home Care Provider Name]],[1]!Table13[#Data],2,FALSE)</f>
        <v>Yes</v>
      </c>
      <c r="C524" s="13" t="str">
        <f>VLOOKUP(Table13[[#This Row],[Home Care Provider Name]],[1]!Table13[#Data],3,FALSE)</f>
        <v>Yes</v>
      </c>
      <c r="D524" s="13" t="str">
        <f>VLOOKUP(Table13[[#This Row],[Home Care Provider Name]],[1]!Table13[#Data],4,FALSE)</f>
        <v>Yes</v>
      </c>
      <c r="E524" s="13" t="str">
        <f>VLOOKUP(Table13[[#This Row],[Home Care Provider Name]],[1]!Table13[#Data],5,FALSE)</f>
        <v>Yes</v>
      </c>
      <c r="F524" s="13" t="s">
        <v>2</v>
      </c>
    </row>
    <row r="525" spans="1:6" x14ac:dyDescent="0.35">
      <c r="A525" s="23" t="s">
        <v>427</v>
      </c>
      <c r="B525" s="13" t="str">
        <f>VLOOKUP(Table13[[#This Row],[Home Care Provider Name]],[1]!Table13[#Data],2,FALSE)</f>
        <v>Yes</v>
      </c>
      <c r="C525" s="13" t="str">
        <f>VLOOKUP(Table13[[#This Row],[Home Care Provider Name]],[1]!Table13[#Data],3,FALSE)</f>
        <v>Yes</v>
      </c>
      <c r="D525" s="13" t="str">
        <f>VLOOKUP(Table13[[#This Row],[Home Care Provider Name]],[1]!Table13[#Data],4,FALSE)</f>
        <v>Yes</v>
      </c>
      <c r="E525" s="13" t="str">
        <f>VLOOKUP(Table13[[#This Row],[Home Care Provider Name]],[1]!Table13[#Data],5,FALSE)</f>
        <v>Yes</v>
      </c>
      <c r="F525" s="13" t="s">
        <v>2</v>
      </c>
    </row>
    <row r="526" spans="1:6" x14ac:dyDescent="0.35">
      <c r="A526" s="24" t="s">
        <v>601</v>
      </c>
      <c r="B526" s="13" t="str">
        <f>VLOOKUP(Table13[[#This Row],[Home Care Provider Name]],[1]!Table13[#Data],2,FALSE)</f>
        <v>Yes</v>
      </c>
      <c r="C526" s="13" t="str">
        <f>VLOOKUP(Table13[[#This Row],[Home Care Provider Name]],[1]!Table13[#Data],3,FALSE)</f>
        <v>Yes</v>
      </c>
      <c r="D526" s="13" t="str">
        <f>VLOOKUP(Table13[[#This Row],[Home Care Provider Name]],[1]!Table13[#Data],4,FALSE)</f>
        <v>Yes</v>
      </c>
      <c r="E526" s="13" t="str">
        <f>VLOOKUP(Table13[[#This Row],[Home Care Provider Name]],[1]!Table13[#Data],5,FALSE)</f>
        <v>Yes</v>
      </c>
      <c r="F526" s="13" t="s">
        <v>2</v>
      </c>
    </row>
    <row r="527" spans="1:6" x14ac:dyDescent="0.35">
      <c r="A527" s="23" t="s">
        <v>1115</v>
      </c>
      <c r="B527" s="13" t="str">
        <f>VLOOKUP(Table13[[#This Row],[Home Care Provider Name]],[1]!Table13[#Data],2,FALSE)</f>
        <v>Yes</v>
      </c>
      <c r="C527" s="13" t="str">
        <f>VLOOKUP(Table13[[#This Row],[Home Care Provider Name]],[1]!Table13[#Data],3,FALSE)</f>
        <v>Yes</v>
      </c>
      <c r="D527" s="13" t="str">
        <f>VLOOKUP(Table13[[#This Row],[Home Care Provider Name]],[1]!Table13[#Data],4,FALSE)</f>
        <v>Yes</v>
      </c>
      <c r="E527" s="13" t="str">
        <f>VLOOKUP(Table13[[#This Row],[Home Care Provider Name]],[1]!Table13[#Data],5,FALSE)</f>
        <v>Yes</v>
      </c>
      <c r="F527" s="13" t="s">
        <v>2</v>
      </c>
    </row>
    <row r="528" spans="1:6" x14ac:dyDescent="0.35">
      <c r="A528" s="24" t="s">
        <v>1111</v>
      </c>
      <c r="B528" s="13" t="str">
        <f>VLOOKUP(Table13[[#This Row],[Home Care Provider Name]],[1]!Table13[#Data],2,FALSE)</f>
        <v>Yes</v>
      </c>
      <c r="C528" s="13" t="str">
        <f>VLOOKUP(Table13[[#This Row],[Home Care Provider Name]],[1]!Table13[#Data],3,FALSE)</f>
        <v>Yes</v>
      </c>
      <c r="D528" s="13" t="str">
        <f>VLOOKUP(Table13[[#This Row],[Home Care Provider Name]],[1]!Table13[#Data],4,FALSE)</f>
        <v>Yes</v>
      </c>
      <c r="E528" s="13" t="str">
        <f>VLOOKUP(Table13[[#This Row],[Home Care Provider Name]],[1]!Table13[#Data],5,FALSE)</f>
        <v>Yes</v>
      </c>
      <c r="F528" s="13" t="s">
        <v>2</v>
      </c>
    </row>
    <row r="529" spans="1:6" x14ac:dyDescent="0.35">
      <c r="A529" s="23" t="s">
        <v>1201</v>
      </c>
      <c r="B529" s="13" t="s">
        <v>1254</v>
      </c>
      <c r="C529" s="13" t="s">
        <v>1254</v>
      </c>
      <c r="D529" s="13" t="s">
        <v>1254</v>
      </c>
      <c r="E529" s="13" t="str">
        <f>VLOOKUP(Table13[[#This Row],[Home Care Provider Name]],[1]!Table13[#Data],5,FALSE)</f>
        <v>Yes</v>
      </c>
      <c r="F529" s="13" t="s">
        <v>2</v>
      </c>
    </row>
    <row r="530" spans="1:6" x14ac:dyDescent="0.35">
      <c r="A530" s="24" t="s">
        <v>168</v>
      </c>
      <c r="B530" s="13" t="str">
        <f>VLOOKUP(Table13[[#This Row],[Home Care Provider Name]],[1]!Table13[#Data],2,FALSE)</f>
        <v>Yes</v>
      </c>
      <c r="C530" s="13" t="str">
        <f>VLOOKUP(Table13[[#This Row],[Home Care Provider Name]],[1]!Table13[#Data],3,FALSE)</f>
        <v>Yes</v>
      </c>
      <c r="D530" s="13" t="str">
        <f>VLOOKUP(Table13[[#This Row],[Home Care Provider Name]],[1]!Table13[#Data],4,FALSE)</f>
        <v>Yes</v>
      </c>
      <c r="E530" s="13" t="str">
        <f>VLOOKUP(Table13[[#This Row],[Home Care Provider Name]],[1]!Table13[#Data],5,FALSE)</f>
        <v>Yes</v>
      </c>
      <c r="F530" s="13" t="s">
        <v>2</v>
      </c>
    </row>
    <row r="531" spans="1:6" x14ac:dyDescent="0.35">
      <c r="A531" s="23" t="s">
        <v>1227</v>
      </c>
      <c r="B531" s="13" t="s">
        <v>1254</v>
      </c>
      <c r="C531" s="13" t="s">
        <v>1254</v>
      </c>
      <c r="D531" s="13" t="s">
        <v>1254</v>
      </c>
      <c r="E531" s="13" t="s">
        <v>1254</v>
      </c>
      <c r="F531" s="13" t="s">
        <v>2</v>
      </c>
    </row>
    <row r="532" spans="1:6" x14ac:dyDescent="0.35">
      <c r="A532" s="24" t="s">
        <v>562</v>
      </c>
      <c r="B532" s="13" t="str">
        <f>VLOOKUP(Table13[[#This Row],[Home Care Provider Name]],[1]!Table13[#Data],2,FALSE)</f>
        <v>Yes</v>
      </c>
      <c r="C532" s="13" t="str">
        <f>VLOOKUP(Table13[[#This Row],[Home Care Provider Name]],[1]!Table13[#Data],3,FALSE)</f>
        <v>Yes</v>
      </c>
      <c r="D532" s="13" t="str">
        <f>VLOOKUP(Table13[[#This Row],[Home Care Provider Name]],[1]!Table13[#Data],4,FALSE)</f>
        <v>Yes</v>
      </c>
      <c r="E532" s="13" t="str">
        <f>VLOOKUP(Table13[[#This Row],[Home Care Provider Name]],[1]!Table13[#Data],5,FALSE)</f>
        <v>Yes</v>
      </c>
      <c r="F532" s="13" t="s">
        <v>2</v>
      </c>
    </row>
    <row r="533" spans="1:6" ht="29" x14ac:dyDescent="0.35">
      <c r="A533" s="23" t="s">
        <v>67</v>
      </c>
      <c r="B533" s="13" t="str">
        <f>VLOOKUP(Table13[[#This Row],[Home Care Provider Name]],[1]!Table13[#Data],2,FALSE)</f>
        <v>Yes</v>
      </c>
      <c r="C533" s="13" t="str">
        <f>VLOOKUP(Table13[[#This Row],[Home Care Provider Name]],[1]!Table13[#Data],3,FALSE)</f>
        <v>Yes</v>
      </c>
      <c r="D533" s="13" t="str">
        <f>VLOOKUP(Table13[[#This Row],[Home Care Provider Name]],[1]!Table13[#Data],4,FALSE)</f>
        <v>Yes</v>
      </c>
      <c r="E533" s="13" t="str">
        <f>VLOOKUP(Table13[[#This Row],[Home Care Provider Name]],[1]!Table13[#Data],5,FALSE)</f>
        <v>Yes</v>
      </c>
      <c r="F533" s="13" t="s">
        <v>2</v>
      </c>
    </row>
    <row r="534" spans="1:6" ht="29" x14ac:dyDescent="0.35">
      <c r="A534" s="24" t="s">
        <v>300</v>
      </c>
      <c r="B534" s="13" t="str">
        <f>VLOOKUP(Table13[[#This Row],[Home Care Provider Name]],[1]!Table13[#Data],2,FALSE)</f>
        <v>Yes</v>
      </c>
      <c r="C534" s="13" t="str">
        <f>VLOOKUP(Table13[[#This Row],[Home Care Provider Name]],[1]!Table13[#Data],3,FALSE)</f>
        <v>Yes</v>
      </c>
      <c r="D534" s="13" t="str">
        <f>VLOOKUP(Table13[[#This Row],[Home Care Provider Name]],[1]!Table13[#Data],4,FALSE)</f>
        <v>Yes</v>
      </c>
      <c r="E534" s="13" t="str">
        <f>VLOOKUP(Table13[[#This Row],[Home Care Provider Name]],[1]!Table13[#Data],5,FALSE)</f>
        <v>Yes</v>
      </c>
      <c r="F534" s="13" t="s">
        <v>2</v>
      </c>
    </row>
    <row r="535" spans="1:6" x14ac:dyDescent="0.35">
      <c r="A535" s="23" t="s">
        <v>1228</v>
      </c>
      <c r="B535" s="13" t="s">
        <v>1254</v>
      </c>
      <c r="C535" s="13" t="s">
        <v>1254</v>
      </c>
      <c r="D535" s="13" t="s">
        <v>1254</v>
      </c>
      <c r="E535" s="13" t="s">
        <v>1254</v>
      </c>
      <c r="F535" s="13" t="s">
        <v>2</v>
      </c>
    </row>
    <row r="536" spans="1:6" x14ac:dyDescent="0.35">
      <c r="A536" s="24" t="s">
        <v>337</v>
      </c>
      <c r="B536" s="13" t="str">
        <f>VLOOKUP(Table13[[#This Row],[Home Care Provider Name]],[1]!Table13[#Data],2,FALSE)</f>
        <v>Yes</v>
      </c>
      <c r="C536" s="13" t="str">
        <f>VLOOKUP(Table13[[#This Row],[Home Care Provider Name]],[1]!Table13[#Data],3,FALSE)</f>
        <v>Yes</v>
      </c>
      <c r="D536" s="13" t="str">
        <f>VLOOKUP(Table13[[#This Row],[Home Care Provider Name]],[1]!Table13[#Data],4,FALSE)</f>
        <v>Yes</v>
      </c>
      <c r="E536" s="13" t="str">
        <f>VLOOKUP(Table13[[#This Row],[Home Care Provider Name]],[1]!Table13[#Data],5,FALSE)</f>
        <v>Yes</v>
      </c>
      <c r="F536" s="13" t="s">
        <v>2</v>
      </c>
    </row>
    <row r="537" spans="1:6" x14ac:dyDescent="0.35">
      <c r="A537" s="23" t="s">
        <v>599</v>
      </c>
      <c r="B537" s="13" t="str">
        <f>VLOOKUP(Table13[[#This Row],[Home Care Provider Name]],[1]!Table13[#Data],2,FALSE)</f>
        <v>Yes</v>
      </c>
      <c r="C537" s="13" t="str">
        <f>VLOOKUP(Table13[[#This Row],[Home Care Provider Name]],[1]!Table13[#Data],3,FALSE)</f>
        <v>Yes</v>
      </c>
      <c r="D537" s="13" t="str">
        <f>VLOOKUP(Table13[[#This Row],[Home Care Provider Name]],[1]!Table13[#Data],4,FALSE)</f>
        <v>Yes</v>
      </c>
      <c r="E537" s="13" t="str">
        <f>VLOOKUP(Table13[[#This Row],[Home Care Provider Name]],[1]!Table13[#Data],5,FALSE)</f>
        <v>Yes</v>
      </c>
      <c r="F537" s="13" t="s">
        <v>2</v>
      </c>
    </row>
    <row r="538" spans="1:6" x14ac:dyDescent="0.35">
      <c r="A538" s="24" t="s">
        <v>1138</v>
      </c>
      <c r="B538" s="13" t="str">
        <f>VLOOKUP(Table13[[#This Row],[Home Care Provider Name]],[1]!Table13[#Data],2,FALSE)</f>
        <v>Yes</v>
      </c>
      <c r="C538" s="13" t="str">
        <f>VLOOKUP(Table13[[#This Row],[Home Care Provider Name]],[1]!Table13[#Data],3,FALSE)</f>
        <v>Yes</v>
      </c>
      <c r="D538" s="13" t="str">
        <f>VLOOKUP(Table13[[#This Row],[Home Care Provider Name]],[1]!Table13[#Data],4,FALSE)</f>
        <v>Yes</v>
      </c>
      <c r="E538" s="13" t="str">
        <f>VLOOKUP(Table13[[#This Row],[Home Care Provider Name]],[1]!Table13[#Data],5,FALSE)</f>
        <v>Yes</v>
      </c>
      <c r="F538" s="13" t="s">
        <v>2</v>
      </c>
    </row>
    <row r="539" spans="1:6" x14ac:dyDescent="0.35">
      <c r="A539" s="23" t="s">
        <v>1112</v>
      </c>
      <c r="B539" s="13" t="str">
        <f>VLOOKUP(Table13[[#This Row],[Home Care Provider Name]],[1]!Table13[#Data],2,FALSE)</f>
        <v>Yes</v>
      </c>
      <c r="C539" s="13" t="str">
        <f>VLOOKUP(Table13[[#This Row],[Home Care Provider Name]],[1]!Table13[#Data],3,FALSE)</f>
        <v>Yes</v>
      </c>
      <c r="D539" s="13" t="str">
        <f>VLOOKUP(Table13[[#This Row],[Home Care Provider Name]],[1]!Table13[#Data],4,FALSE)</f>
        <v>Yes</v>
      </c>
      <c r="E539" s="13" t="str">
        <f>VLOOKUP(Table13[[#This Row],[Home Care Provider Name]],[1]!Table13[#Data],5,FALSE)</f>
        <v>Yes</v>
      </c>
      <c r="F539" s="13" t="s">
        <v>2</v>
      </c>
    </row>
    <row r="540" spans="1:6" x14ac:dyDescent="0.35">
      <c r="A540" s="24" t="s">
        <v>240</v>
      </c>
      <c r="B540" s="13" t="str">
        <f>VLOOKUP(Table13[[#This Row],[Home Care Provider Name]],[1]!Table13[#Data],2,FALSE)</f>
        <v>Yes</v>
      </c>
      <c r="C540" s="13" t="str">
        <f>VLOOKUP(Table13[[#This Row],[Home Care Provider Name]],[1]!Table13[#Data],3,FALSE)</f>
        <v>Yes</v>
      </c>
      <c r="D540" s="13" t="str">
        <f>VLOOKUP(Table13[[#This Row],[Home Care Provider Name]],[1]!Table13[#Data],4,FALSE)</f>
        <v>Yes</v>
      </c>
      <c r="E540" s="13" t="str">
        <f>VLOOKUP(Table13[[#This Row],[Home Care Provider Name]],[1]!Table13[#Data],5,FALSE)</f>
        <v>Yes</v>
      </c>
      <c r="F540" s="13" t="s">
        <v>2</v>
      </c>
    </row>
    <row r="541" spans="1:6" x14ac:dyDescent="0.35">
      <c r="A541" s="23" t="s">
        <v>1028</v>
      </c>
      <c r="B541" s="13" t="s">
        <v>1254</v>
      </c>
      <c r="C541" s="13" t="str">
        <f>VLOOKUP(Table13[[#This Row],[Home Care Provider Name]],[1]!Table13[#Data],3,FALSE)</f>
        <v>Yes</v>
      </c>
      <c r="D541" s="13" t="str">
        <f>VLOOKUP(Table13[[#This Row],[Home Care Provider Name]],[1]!Table13[#Data],4,FALSE)</f>
        <v>Yes</v>
      </c>
      <c r="E541" s="13" t="str">
        <f>VLOOKUP(Table13[[#This Row],[Home Care Provider Name]],[1]!Table13[#Data],5,FALSE)</f>
        <v>Yes</v>
      </c>
      <c r="F541" s="13" t="s">
        <v>2</v>
      </c>
    </row>
    <row r="542" spans="1:6" x14ac:dyDescent="0.35">
      <c r="A542" s="24" t="s">
        <v>249</v>
      </c>
      <c r="B542" s="13" t="str">
        <f>VLOOKUP(Table13[[#This Row],[Home Care Provider Name]],[1]!Table13[#Data],2,FALSE)</f>
        <v>Yes</v>
      </c>
      <c r="C542" s="13" t="str">
        <f>VLOOKUP(Table13[[#This Row],[Home Care Provider Name]],[1]!Table13[#Data],3,FALSE)</f>
        <v>Yes</v>
      </c>
      <c r="D542" s="13" t="str">
        <f>VLOOKUP(Table13[[#This Row],[Home Care Provider Name]],[1]!Table13[#Data],4,FALSE)</f>
        <v>Yes</v>
      </c>
      <c r="E542" s="13" t="str">
        <f>VLOOKUP(Table13[[#This Row],[Home Care Provider Name]],[1]!Table13[#Data],5,FALSE)</f>
        <v>Yes</v>
      </c>
      <c r="F542" s="13" t="s">
        <v>2</v>
      </c>
    </row>
    <row r="543" spans="1:6" x14ac:dyDescent="0.35">
      <c r="A543" s="23" t="s">
        <v>111</v>
      </c>
      <c r="B543" s="13" t="str">
        <f>VLOOKUP(Table13[[#This Row],[Home Care Provider Name]],[1]!Table13[#Data],2,FALSE)</f>
        <v>Yes</v>
      </c>
      <c r="C543" s="13" t="str">
        <f>VLOOKUP(Table13[[#This Row],[Home Care Provider Name]],[1]!Table13[#Data],3,FALSE)</f>
        <v>Yes</v>
      </c>
      <c r="D543" s="13" t="str">
        <f>VLOOKUP(Table13[[#This Row],[Home Care Provider Name]],[1]!Table13[#Data],4,FALSE)</f>
        <v>Yes</v>
      </c>
      <c r="E543" s="13" t="str">
        <f>VLOOKUP(Table13[[#This Row],[Home Care Provider Name]],[1]!Table13[#Data],5,FALSE)</f>
        <v>Yes</v>
      </c>
      <c r="F543" s="13" t="s">
        <v>2</v>
      </c>
    </row>
    <row r="544" spans="1:6" x14ac:dyDescent="0.35">
      <c r="A544" s="24" t="s">
        <v>435</v>
      </c>
      <c r="B544" s="13" t="str">
        <f>VLOOKUP(Table13[[#This Row],[Home Care Provider Name]],[1]!Table13[#Data],2,FALSE)</f>
        <v>Yes</v>
      </c>
      <c r="C544" s="13" t="str">
        <f>VLOOKUP(Table13[[#This Row],[Home Care Provider Name]],[1]!Table13[#Data],3,FALSE)</f>
        <v>Yes</v>
      </c>
      <c r="D544" s="13" t="s">
        <v>1254</v>
      </c>
      <c r="E544" s="13" t="str">
        <f>VLOOKUP(Table13[[#This Row],[Home Care Provider Name]],[1]!Table13[#Data],5,FALSE)</f>
        <v>Yes</v>
      </c>
      <c r="F544" s="13" t="s">
        <v>2</v>
      </c>
    </row>
    <row r="545" spans="1:6" x14ac:dyDescent="0.35">
      <c r="A545" s="23" t="s">
        <v>544</v>
      </c>
      <c r="B545" s="13" t="str">
        <f>VLOOKUP(Table13[[#This Row],[Home Care Provider Name]],[1]!Table13[#Data],2,FALSE)</f>
        <v>Yes</v>
      </c>
      <c r="C545" s="13" t="str">
        <f>VLOOKUP(Table13[[#This Row],[Home Care Provider Name]],[1]!Table13[#Data],3,FALSE)</f>
        <v>Yes</v>
      </c>
      <c r="D545" s="13" t="str">
        <f>VLOOKUP(Table13[[#This Row],[Home Care Provider Name]],[1]!Table13[#Data],4,FALSE)</f>
        <v>Yes</v>
      </c>
      <c r="E545" s="13" t="str">
        <f>VLOOKUP(Table13[[#This Row],[Home Care Provider Name]],[1]!Table13[#Data],5,FALSE)</f>
        <v>Yes</v>
      </c>
      <c r="F545" s="13" t="s">
        <v>2</v>
      </c>
    </row>
    <row r="546" spans="1:6" x14ac:dyDescent="0.35">
      <c r="A546" s="24" t="s">
        <v>582</v>
      </c>
      <c r="B546" s="13" t="str">
        <f>VLOOKUP(Table13[[#This Row],[Home Care Provider Name]],[1]!Table13[#Data],2,FALSE)</f>
        <v>Yes</v>
      </c>
      <c r="C546" s="13" t="str">
        <f>VLOOKUP(Table13[[#This Row],[Home Care Provider Name]],[1]!Table13[#Data],3,FALSE)</f>
        <v>Yes</v>
      </c>
      <c r="D546" s="13" t="str">
        <f>VLOOKUP(Table13[[#This Row],[Home Care Provider Name]],[1]!Table13[#Data],4,FALSE)</f>
        <v>Yes</v>
      </c>
      <c r="E546" s="13" t="str">
        <f>VLOOKUP(Table13[[#This Row],[Home Care Provider Name]],[1]!Table13[#Data],5,FALSE)</f>
        <v>Yes</v>
      </c>
      <c r="F546" s="13" t="s">
        <v>2</v>
      </c>
    </row>
    <row r="547" spans="1:6" x14ac:dyDescent="0.35">
      <c r="A547" s="23" t="s">
        <v>151</v>
      </c>
      <c r="B547" s="13" t="str">
        <f>VLOOKUP(Table13[[#This Row],[Home Care Provider Name]],[1]!Table13[#Data],2,FALSE)</f>
        <v>Yes</v>
      </c>
      <c r="C547" s="13" t="str">
        <f>VLOOKUP(Table13[[#This Row],[Home Care Provider Name]],[1]!Table13[#Data],3,FALSE)</f>
        <v>Yes</v>
      </c>
      <c r="D547" s="13" t="str">
        <f>VLOOKUP(Table13[[#This Row],[Home Care Provider Name]],[1]!Table13[#Data],4,FALSE)</f>
        <v>Yes</v>
      </c>
      <c r="E547" s="13" t="str">
        <f>VLOOKUP(Table13[[#This Row],[Home Care Provider Name]],[1]!Table13[#Data],5,FALSE)</f>
        <v>Yes</v>
      </c>
      <c r="F547" s="13" t="s">
        <v>2</v>
      </c>
    </row>
    <row r="548" spans="1:6" x14ac:dyDescent="0.35">
      <c r="A548" s="24" t="s">
        <v>16</v>
      </c>
      <c r="B548" s="13" t="str">
        <f>VLOOKUP(Table13[[#This Row],[Home Care Provider Name]],[1]!Table13[#Data],2,FALSE)</f>
        <v>Yes</v>
      </c>
      <c r="C548" s="13" t="str">
        <f>VLOOKUP(Table13[[#This Row],[Home Care Provider Name]],[1]!Table13[#Data],3,FALSE)</f>
        <v>Yes</v>
      </c>
      <c r="D548" s="13" t="str">
        <f>VLOOKUP(Table13[[#This Row],[Home Care Provider Name]],[1]!Table13[#Data],4,FALSE)</f>
        <v>Yes</v>
      </c>
      <c r="E548" s="13" t="str">
        <f>VLOOKUP(Table13[[#This Row],[Home Care Provider Name]],[1]!Table13[#Data],5,FALSE)</f>
        <v>Yes</v>
      </c>
      <c r="F548" s="13" t="s">
        <v>2</v>
      </c>
    </row>
    <row r="549" spans="1:6" x14ac:dyDescent="0.35">
      <c r="A549" s="23" t="s">
        <v>1144</v>
      </c>
      <c r="B549" s="13" t="str">
        <f>VLOOKUP(Table13[[#This Row],[Home Care Provider Name]],[1]!Table13[#Data],2,FALSE)</f>
        <v>No</v>
      </c>
      <c r="C549" s="13" t="str">
        <f>VLOOKUP(Table13[[#This Row],[Home Care Provider Name]],[1]!Table13[#Data],3,FALSE)</f>
        <v>Yes</v>
      </c>
      <c r="D549" s="13" t="str">
        <f>VLOOKUP(Table13[[#This Row],[Home Care Provider Name]],[1]!Table13[#Data],4,FALSE)</f>
        <v>Yes</v>
      </c>
      <c r="E549" s="13" t="str">
        <f>VLOOKUP(Table13[[#This Row],[Home Care Provider Name]],[1]!Table13[#Data],5,FALSE)</f>
        <v>Yes</v>
      </c>
      <c r="F549" s="13" t="s">
        <v>2</v>
      </c>
    </row>
    <row r="550" spans="1:6" x14ac:dyDescent="0.35">
      <c r="A550" s="24" t="s">
        <v>566</v>
      </c>
      <c r="B550" s="13" t="str">
        <f>VLOOKUP(Table13[[#This Row],[Home Care Provider Name]],[1]!Table13[#Data],2,FALSE)</f>
        <v>Yes</v>
      </c>
      <c r="C550" s="13" t="str">
        <f>VLOOKUP(Table13[[#This Row],[Home Care Provider Name]],[1]!Table13[#Data],3,FALSE)</f>
        <v>Yes</v>
      </c>
      <c r="D550" s="13" t="str">
        <f>VLOOKUP(Table13[[#This Row],[Home Care Provider Name]],[1]!Table13[#Data],4,FALSE)</f>
        <v>Yes</v>
      </c>
      <c r="E550" s="13" t="str">
        <f>VLOOKUP(Table13[[#This Row],[Home Care Provider Name]],[1]!Table13[#Data],5,FALSE)</f>
        <v>Yes</v>
      </c>
      <c r="F550" s="13" t="s">
        <v>2</v>
      </c>
    </row>
    <row r="551" spans="1:6" x14ac:dyDescent="0.35">
      <c r="A551" s="23" t="s">
        <v>437</v>
      </c>
      <c r="B551" s="13" t="str">
        <f>VLOOKUP(Table13[[#This Row],[Home Care Provider Name]],[1]!Table13[#Data],2,FALSE)</f>
        <v>Yes</v>
      </c>
      <c r="C551" s="13" t="str">
        <f>VLOOKUP(Table13[[#This Row],[Home Care Provider Name]],[1]!Table13[#Data],3,FALSE)</f>
        <v>Yes</v>
      </c>
      <c r="D551" s="13" t="str">
        <f>VLOOKUP(Table13[[#This Row],[Home Care Provider Name]],[1]!Table13[#Data],4,FALSE)</f>
        <v>Yes</v>
      </c>
      <c r="E551" s="13" t="str">
        <f>VLOOKUP(Table13[[#This Row],[Home Care Provider Name]],[1]!Table13[#Data],5,FALSE)</f>
        <v>Yes</v>
      </c>
      <c r="F551" s="13" t="s">
        <v>2</v>
      </c>
    </row>
    <row r="552" spans="1:6" x14ac:dyDescent="0.35">
      <c r="A552" s="24" t="s">
        <v>299</v>
      </c>
      <c r="B552" s="13" t="str">
        <f>VLOOKUP(Table13[[#This Row],[Home Care Provider Name]],[1]!Table13[#Data],2,FALSE)</f>
        <v>Yes</v>
      </c>
      <c r="C552" s="13" t="str">
        <f>VLOOKUP(Table13[[#This Row],[Home Care Provider Name]],[1]!Table13[#Data],3,FALSE)</f>
        <v>Yes</v>
      </c>
      <c r="D552" s="13" t="str">
        <f>VLOOKUP(Table13[[#This Row],[Home Care Provider Name]],[1]!Table13[#Data],4,FALSE)</f>
        <v>Yes</v>
      </c>
      <c r="E552" s="13" t="str">
        <f>VLOOKUP(Table13[[#This Row],[Home Care Provider Name]],[1]!Table13[#Data],5,FALSE)</f>
        <v>Yes</v>
      </c>
      <c r="F552" s="13" t="s">
        <v>2</v>
      </c>
    </row>
    <row r="553" spans="1:6" x14ac:dyDescent="0.35">
      <c r="A553" s="23" t="s">
        <v>480</v>
      </c>
      <c r="B553" s="13" t="str">
        <f>VLOOKUP(Table13[[#This Row],[Home Care Provider Name]],[1]!Table13[#Data],2,FALSE)</f>
        <v>Yes</v>
      </c>
      <c r="C553" s="13" t="str">
        <f>VLOOKUP(Table13[[#This Row],[Home Care Provider Name]],[1]!Table13[#Data],3,FALSE)</f>
        <v>Yes</v>
      </c>
      <c r="D553" s="13" t="str">
        <f>VLOOKUP(Table13[[#This Row],[Home Care Provider Name]],[1]!Table13[#Data],4,FALSE)</f>
        <v>Yes</v>
      </c>
      <c r="E553" s="13" t="str">
        <f>VLOOKUP(Table13[[#This Row],[Home Care Provider Name]],[1]!Table13[#Data],5,FALSE)</f>
        <v>Yes</v>
      </c>
      <c r="F553" s="13" t="s">
        <v>2</v>
      </c>
    </row>
    <row r="554" spans="1:6" x14ac:dyDescent="0.35">
      <c r="A554" s="24" t="s">
        <v>541</v>
      </c>
      <c r="B554" s="13" t="str">
        <f>VLOOKUP(Table13[[#This Row],[Home Care Provider Name]],[1]!Table13[#Data],2,FALSE)</f>
        <v>Yes</v>
      </c>
      <c r="C554" s="13" t="str">
        <f>VLOOKUP(Table13[[#This Row],[Home Care Provider Name]],[1]!Table13[#Data],3,FALSE)</f>
        <v>Yes</v>
      </c>
      <c r="D554" s="13" t="str">
        <f>VLOOKUP(Table13[[#This Row],[Home Care Provider Name]],[1]!Table13[#Data],4,FALSE)</f>
        <v>Yes</v>
      </c>
      <c r="E554" s="13" t="str">
        <f>VLOOKUP(Table13[[#This Row],[Home Care Provider Name]],[1]!Table13[#Data],5,FALSE)</f>
        <v>Yes</v>
      </c>
      <c r="F554" s="13" t="s">
        <v>2</v>
      </c>
    </row>
    <row r="555" spans="1:6" x14ac:dyDescent="0.35">
      <c r="A555" s="23" t="s">
        <v>247</v>
      </c>
      <c r="B555" s="13" t="str">
        <f>VLOOKUP(Table13[[#This Row],[Home Care Provider Name]],[1]!Table13[#Data],2,FALSE)</f>
        <v>Yes</v>
      </c>
      <c r="C555" s="13" t="str">
        <f>VLOOKUP(Table13[[#This Row],[Home Care Provider Name]],[1]!Table13[#Data],3,FALSE)</f>
        <v>Yes</v>
      </c>
      <c r="D555" s="13" t="str">
        <f>VLOOKUP(Table13[[#This Row],[Home Care Provider Name]],[1]!Table13[#Data],4,FALSE)</f>
        <v>Yes</v>
      </c>
      <c r="E555" s="13" t="str">
        <f>VLOOKUP(Table13[[#This Row],[Home Care Provider Name]],[1]!Table13[#Data],5,FALSE)</f>
        <v>Yes</v>
      </c>
      <c r="F555" s="13" t="s">
        <v>2</v>
      </c>
    </row>
    <row r="556" spans="1:6" x14ac:dyDescent="0.35">
      <c r="A556" s="24" t="s">
        <v>68</v>
      </c>
      <c r="B556" s="13" t="str">
        <f>VLOOKUP(Table13[[#This Row],[Home Care Provider Name]],[1]!Table13[#Data],2,FALSE)</f>
        <v>Yes</v>
      </c>
      <c r="C556" s="13" t="str">
        <f>VLOOKUP(Table13[[#This Row],[Home Care Provider Name]],[1]!Table13[#Data],3,FALSE)</f>
        <v>Yes</v>
      </c>
      <c r="D556" s="13" t="str">
        <f>VLOOKUP(Table13[[#This Row],[Home Care Provider Name]],[1]!Table13[#Data],4,FALSE)</f>
        <v>Yes</v>
      </c>
      <c r="E556" s="13" t="str">
        <f>VLOOKUP(Table13[[#This Row],[Home Care Provider Name]],[1]!Table13[#Data],5,FALSE)</f>
        <v>Yes</v>
      </c>
      <c r="F556" s="13" t="s">
        <v>2</v>
      </c>
    </row>
    <row r="557" spans="1:6" x14ac:dyDescent="0.35">
      <c r="A557" s="23" t="s">
        <v>574</v>
      </c>
      <c r="B557" s="13" t="str">
        <f>VLOOKUP(Table13[[#This Row],[Home Care Provider Name]],[1]!Table13[#Data],2,FALSE)</f>
        <v>Yes</v>
      </c>
      <c r="C557" s="13" t="str">
        <f>VLOOKUP(Table13[[#This Row],[Home Care Provider Name]],[1]!Table13[#Data],3,FALSE)</f>
        <v>Yes</v>
      </c>
      <c r="D557" s="13" t="str">
        <f>VLOOKUP(Table13[[#This Row],[Home Care Provider Name]],[1]!Table13[#Data],4,FALSE)</f>
        <v>Yes</v>
      </c>
      <c r="E557" s="13" t="str">
        <f>VLOOKUP(Table13[[#This Row],[Home Care Provider Name]],[1]!Table13[#Data],5,FALSE)</f>
        <v>Yes</v>
      </c>
      <c r="F557" s="13" t="s">
        <v>2</v>
      </c>
    </row>
    <row r="558" spans="1:6" ht="29" x14ac:dyDescent="0.35">
      <c r="A558" s="24" t="s">
        <v>21</v>
      </c>
      <c r="B558" s="13" t="str">
        <f>VLOOKUP(Table13[[#This Row],[Home Care Provider Name]],[1]!Table13[#Data],2,FALSE)</f>
        <v>Yes</v>
      </c>
      <c r="C558" s="13" t="str">
        <f>VLOOKUP(Table13[[#This Row],[Home Care Provider Name]],[1]!Table13[#Data],3,FALSE)</f>
        <v>Yes</v>
      </c>
      <c r="D558" s="13" t="str">
        <f>VLOOKUP(Table13[[#This Row],[Home Care Provider Name]],[1]!Table13[#Data],4,FALSE)</f>
        <v>Yes</v>
      </c>
      <c r="E558" s="13" t="str">
        <f>VLOOKUP(Table13[[#This Row],[Home Care Provider Name]],[1]!Table13[#Data],5,FALSE)</f>
        <v>Yes</v>
      </c>
      <c r="F558" s="13" t="s">
        <v>2</v>
      </c>
    </row>
    <row r="559" spans="1:6" x14ac:dyDescent="0.35">
      <c r="A559" s="23" t="s">
        <v>496</v>
      </c>
      <c r="B559" s="13" t="str">
        <f>VLOOKUP(Table13[[#This Row],[Home Care Provider Name]],[1]!Table13[#Data],2,FALSE)</f>
        <v>Yes</v>
      </c>
      <c r="C559" s="13" t="str">
        <f>VLOOKUP(Table13[[#This Row],[Home Care Provider Name]],[1]!Table13[#Data],3,FALSE)</f>
        <v>Yes</v>
      </c>
      <c r="D559" s="13" t="str">
        <f>VLOOKUP(Table13[[#This Row],[Home Care Provider Name]],[1]!Table13[#Data],4,FALSE)</f>
        <v>Yes</v>
      </c>
      <c r="E559" s="13" t="str">
        <f>VLOOKUP(Table13[[#This Row],[Home Care Provider Name]],[1]!Table13[#Data],5,FALSE)</f>
        <v>Yes</v>
      </c>
      <c r="F559" s="13" t="s">
        <v>2</v>
      </c>
    </row>
    <row r="560" spans="1:6" x14ac:dyDescent="0.35">
      <c r="A560" s="24" t="s">
        <v>1078</v>
      </c>
      <c r="B560" s="13" t="str">
        <f>VLOOKUP(Table13[[#This Row],[Home Care Provider Name]],[1]!Table13[#Data],2,FALSE)</f>
        <v>Yes</v>
      </c>
      <c r="C560" s="13" t="str">
        <f>VLOOKUP(Table13[[#This Row],[Home Care Provider Name]],[1]!Table13[#Data],3,FALSE)</f>
        <v>Yes</v>
      </c>
      <c r="D560" s="13" t="str">
        <f>VLOOKUP(Table13[[#This Row],[Home Care Provider Name]],[1]!Table13[#Data],4,FALSE)</f>
        <v>Yes</v>
      </c>
      <c r="E560" s="13" t="str">
        <f>VLOOKUP(Table13[[#This Row],[Home Care Provider Name]],[1]!Table13[#Data],5,FALSE)</f>
        <v>Yes</v>
      </c>
      <c r="F560" s="13" t="s">
        <v>2</v>
      </c>
    </row>
    <row r="561" spans="1:6" x14ac:dyDescent="0.35">
      <c r="A561" s="23" t="s">
        <v>48</v>
      </c>
      <c r="B561" s="13" t="str">
        <f>VLOOKUP(Table13[[#This Row],[Home Care Provider Name]],[1]!Table13[#Data],2,FALSE)</f>
        <v>Yes</v>
      </c>
      <c r="C561" s="13" t="str">
        <f>VLOOKUP(Table13[[#This Row],[Home Care Provider Name]],[1]!Table13[#Data],3,FALSE)</f>
        <v>Yes</v>
      </c>
      <c r="D561" s="13" t="str">
        <f>VLOOKUP(Table13[[#This Row],[Home Care Provider Name]],[1]!Table13[#Data],4,FALSE)</f>
        <v>Yes</v>
      </c>
      <c r="E561" s="13" t="str">
        <f>VLOOKUP(Table13[[#This Row],[Home Care Provider Name]],[1]!Table13[#Data],5,FALSE)</f>
        <v>Yes</v>
      </c>
      <c r="F561" s="13" t="s">
        <v>2</v>
      </c>
    </row>
    <row r="562" spans="1:6" x14ac:dyDescent="0.35">
      <c r="A562" s="24" t="s">
        <v>586</v>
      </c>
      <c r="B562" s="13" t="str">
        <f>VLOOKUP(Table13[[#This Row],[Home Care Provider Name]],[1]!Table13[#Data],2,FALSE)</f>
        <v>Yes</v>
      </c>
      <c r="C562" s="13" t="str">
        <f>VLOOKUP(Table13[[#This Row],[Home Care Provider Name]],[1]!Table13[#Data],3,FALSE)</f>
        <v>Yes</v>
      </c>
      <c r="D562" s="13" t="str">
        <f>VLOOKUP(Table13[[#This Row],[Home Care Provider Name]],[1]!Table13[#Data],4,FALSE)</f>
        <v>Yes</v>
      </c>
      <c r="E562" s="13" t="str">
        <f>VLOOKUP(Table13[[#This Row],[Home Care Provider Name]],[1]!Table13[#Data],5,FALSE)</f>
        <v>Yes</v>
      </c>
      <c r="F562" s="13" t="s">
        <v>2</v>
      </c>
    </row>
    <row r="563" spans="1:6" x14ac:dyDescent="0.35">
      <c r="A563" s="23" t="s">
        <v>619</v>
      </c>
      <c r="B563" s="13" t="str">
        <f>VLOOKUP(Table13[[#This Row],[Home Care Provider Name]],[1]!Table13[#Data],2,FALSE)</f>
        <v>Yes</v>
      </c>
      <c r="C563" s="13" t="str">
        <f>VLOOKUP(Table13[[#This Row],[Home Care Provider Name]],[1]!Table13[#Data],3,FALSE)</f>
        <v>Yes</v>
      </c>
      <c r="D563" s="13" t="str">
        <f>VLOOKUP(Table13[[#This Row],[Home Care Provider Name]],[1]!Table13[#Data],4,FALSE)</f>
        <v>Yes</v>
      </c>
      <c r="E563" s="13" t="str">
        <f>VLOOKUP(Table13[[#This Row],[Home Care Provider Name]],[1]!Table13[#Data],5,FALSE)</f>
        <v>Yes</v>
      </c>
      <c r="F563" s="13" t="s">
        <v>2</v>
      </c>
    </row>
    <row r="564" spans="1:6" x14ac:dyDescent="0.35">
      <c r="A564" s="24" t="s">
        <v>521</v>
      </c>
      <c r="B564" s="13" t="str">
        <f>VLOOKUP(Table13[[#This Row],[Home Care Provider Name]],[1]!Table13[#Data],2,FALSE)</f>
        <v>Yes</v>
      </c>
      <c r="C564" s="13" t="str">
        <f>VLOOKUP(Table13[[#This Row],[Home Care Provider Name]],[1]!Table13[#Data],3,FALSE)</f>
        <v>Yes</v>
      </c>
      <c r="D564" s="13" t="str">
        <f>VLOOKUP(Table13[[#This Row],[Home Care Provider Name]],[1]!Table13[#Data],4,FALSE)</f>
        <v>Yes</v>
      </c>
      <c r="E564" s="13" t="str">
        <f>VLOOKUP(Table13[[#This Row],[Home Care Provider Name]],[1]!Table13[#Data],5,FALSE)</f>
        <v>Yes</v>
      </c>
      <c r="F564" s="13" t="s">
        <v>2</v>
      </c>
    </row>
    <row r="565" spans="1:6" x14ac:dyDescent="0.35">
      <c r="A565" s="23" t="s">
        <v>141</v>
      </c>
      <c r="B565" s="13" t="str">
        <f>VLOOKUP(Table13[[#This Row],[Home Care Provider Name]],[1]!Table13[#Data],2,FALSE)</f>
        <v>No</v>
      </c>
      <c r="C565" s="13" t="str">
        <f>VLOOKUP(Table13[[#This Row],[Home Care Provider Name]],[1]!Table13[#Data],3,FALSE)</f>
        <v>Yes</v>
      </c>
      <c r="D565" s="13" t="str">
        <f>VLOOKUP(Table13[[#This Row],[Home Care Provider Name]],[1]!Table13[#Data],4,FALSE)</f>
        <v>Yes</v>
      </c>
      <c r="E565" s="13" t="str">
        <f>VLOOKUP(Table13[[#This Row],[Home Care Provider Name]],[1]!Table13[#Data],5,FALSE)</f>
        <v>Yes</v>
      </c>
      <c r="F565" s="13" t="s">
        <v>2</v>
      </c>
    </row>
    <row r="566" spans="1:6" x14ac:dyDescent="0.35">
      <c r="A566" s="24" t="s">
        <v>364</v>
      </c>
      <c r="B566" s="13" t="str">
        <f>VLOOKUP(Table13[[#This Row],[Home Care Provider Name]],[1]!Table13[#Data],2,FALSE)</f>
        <v>Yes</v>
      </c>
      <c r="C566" s="13" t="str">
        <f>VLOOKUP(Table13[[#This Row],[Home Care Provider Name]],[1]!Table13[#Data],3,FALSE)</f>
        <v>Yes</v>
      </c>
      <c r="D566" s="13" t="str">
        <f>VLOOKUP(Table13[[#This Row],[Home Care Provider Name]],[1]!Table13[#Data],4,FALSE)</f>
        <v>Yes</v>
      </c>
      <c r="E566" s="13" t="str">
        <f>VLOOKUP(Table13[[#This Row],[Home Care Provider Name]],[1]!Table13[#Data],5,FALSE)</f>
        <v>Yes</v>
      </c>
      <c r="F566" s="13" t="s">
        <v>2</v>
      </c>
    </row>
    <row r="567" spans="1:6" x14ac:dyDescent="0.35">
      <c r="A567" s="23" t="s">
        <v>1071</v>
      </c>
      <c r="B567" s="13" t="str">
        <f>VLOOKUP(Table13[[#This Row],[Home Care Provider Name]],[1]!Table13[#Data],2,FALSE)</f>
        <v>Yes</v>
      </c>
      <c r="C567" s="13" t="str">
        <f>VLOOKUP(Table13[[#This Row],[Home Care Provider Name]],[1]!Table13[#Data],3,FALSE)</f>
        <v>Yes</v>
      </c>
      <c r="D567" s="13" t="str">
        <f>VLOOKUP(Table13[[#This Row],[Home Care Provider Name]],[1]!Table13[#Data],4,FALSE)</f>
        <v>Yes</v>
      </c>
      <c r="E567" s="13" t="str">
        <f>VLOOKUP(Table13[[#This Row],[Home Care Provider Name]],[1]!Table13[#Data],5,FALSE)</f>
        <v>Yes</v>
      </c>
      <c r="F567" s="13" t="s">
        <v>2</v>
      </c>
    </row>
    <row r="568" spans="1:6" x14ac:dyDescent="0.35">
      <c r="A568" s="24" t="s">
        <v>1202</v>
      </c>
      <c r="B568" s="13" t="s">
        <v>1254</v>
      </c>
      <c r="C568" s="13" t="s">
        <v>1254</v>
      </c>
      <c r="D568" s="13" t="s">
        <v>1254</v>
      </c>
      <c r="E568" s="13" t="str">
        <f>VLOOKUP(Table13[[#This Row],[Home Care Provider Name]],[1]!Table13[#Data],5,FALSE)</f>
        <v>Yes</v>
      </c>
      <c r="F568" s="13" t="s">
        <v>2</v>
      </c>
    </row>
    <row r="569" spans="1:6" ht="29" x14ac:dyDescent="0.35">
      <c r="A569" s="23" t="s">
        <v>84</v>
      </c>
      <c r="B569" s="13" t="str">
        <f>VLOOKUP(Table13[[#This Row],[Home Care Provider Name]],[1]!Table13[#Data],2,FALSE)</f>
        <v>Yes</v>
      </c>
      <c r="C569" s="13" t="str">
        <f>VLOOKUP(Table13[[#This Row],[Home Care Provider Name]],[1]!Table13[#Data],3,FALSE)</f>
        <v>Yes</v>
      </c>
      <c r="D569" s="13" t="str">
        <f>VLOOKUP(Table13[[#This Row],[Home Care Provider Name]],[1]!Table13[#Data],4,FALSE)</f>
        <v>Yes</v>
      </c>
      <c r="E569" s="13" t="str">
        <f>VLOOKUP(Table13[[#This Row],[Home Care Provider Name]],[1]!Table13[#Data],5,FALSE)</f>
        <v>Yes</v>
      </c>
      <c r="F569" s="13" t="s">
        <v>2</v>
      </c>
    </row>
    <row r="570" spans="1:6" x14ac:dyDescent="0.35">
      <c r="A570" s="24" t="s">
        <v>80</v>
      </c>
      <c r="B570" s="13" t="str">
        <f>VLOOKUP(Table13[[#This Row],[Home Care Provider Name]],[1]!Table13[#Data],2,FALSE)</f>
        <v>Yes</v>
      </c>
      <c r="C570" s="13" t="str">
        <f>VLOOKUP(Table13[[#This Row],[Home Care Provider Name]],[1]!Table13[#Data],3,FALSE)</f>
        <v>Yes</v>
      </c>
      <c r="D570" s="13" t="str">
        <f>VLOOKUP(Table13[[#This Row],[Home Care Provider Name]],[1]!Table13[#Data],4,FALSE)</f>
        <v>Yes</v>
      </c>
      <c r="E570" s="13" t="str">
        <f>VLOOKUP(Table13[[#This Row],[Home Care Provider Name]],[1]!Table13[#Data],5,FALSE)</f>
        <v>Yes</v>
      </c>
      <c r="F570" s="13" t="s">
        <v>2</v>
      </c>
    </row>
    <row r="571" spans="1:6" x14ac:dyDescent="0.35">
      <c r="A571" s="23" t="s">
        <v>492</v>
      </c>
      <c r="B571" s="13" t="str">
        <f>VLOOKUP(Table13[[#This Row],[Home Care Provider Name]],[1]!Table13[#Data],2,FALSE)</f>
        <v>Yes</v>
      </c>
      <c r="C571" s="13" t="str">
        <f>VLOOKUP(Table13[[#This Row],[Home Care Provider Name]],[1]!Table13[#Data],3,FALSE)</f>
        <v>Yes</v>
      </c>
      <c r="D571" s="13" t="str">
        <f>VLOOKUP(Table13[[#This Row],[Home Care Provider Name]],[1]!Table13[#Data],4,FALSE)</f>
        <v>Yes</v>
      </c>
      <c r="E571" s="13" t="str">
        <f>VLOOKUP(Table13[[#This Row],[Home Care Provider Name]],[1]!Table13[#Data],5,FALSE)</f>
        <v>Yes</v>
      </c>
      <c r="F571" s="13" t="s">
        <v>2</v>
      </c>
    </row>
    <row r="572" spans="1:6" x14ac:dyDescent="0.35">
      <c r="A572" s="24" t="s">
        <v>30</v>
      </c>
      <c r="B572" s="13" t="str">
        <f>VLOOKUP(Table13[[#This Row],[Home Care Provider Name]],[1]!Table13[#Data],2,FALSE)</f>
        <v>Yes</v>
      </c>
      <c r="C572" s="13" t="str">
        <f>VLOOKUP(Table13[[#This Row],[Home Care Provider Name]],[1]!Table13[#Data],3,FALSE)</f>
        <v>Yes</v>
      </c>
      <c r="D572" s="13" t="str">
        <f>VLOOKUP(Table13[[#This Row],[Home Care Provider Name]],[1]!Table13[#Data],4,FALSE)</f>
        <v>Yes</v>
      </c>
      <c r="E572" s="13" t="str">
        <f>VLOOKUP(Table13[[#This Row],[Home Care Provider Name]],[1]!Table13[#Data],5,FALSE)</f>
        <v>Yes</v>
      </c>
      <c r="F572" s="13" t="s">
        <v>2</v>
      </c>
    </row>
    <row r="573" spans="1:6" ht="19.5" customHeight="1" x14ac:dyDescent="0.35">
      <c r="A573" s="23" t="s">
        <v>166</v>
      </c>
      <c r="B573" s="13" t="s">
        <v>1254</v>
      </c>
      <c r="C573" s="13" t="s">
        <v>1254</v>
      </c>
      <c r="D573" s="13" t="s">
        <v>1254</v>
      </c>
      <c r="E573" s="13" t="s">
        <v>1254</v>
      </c>
      <c r="F573" s="13" t="s">
        <v>2</v>
      </c>
    </row>
    <row r="574" spans="1:6" x14ac:dyDescent="0.35">
      <c r="A574" s="24" t="s">
        <v>277</v>
      </c>
      <c r="B574" s="13" t="str">
        <f>VLOOKUP(Table13[[#This Row],[Home Care Provider Name]],[1]!Table13[#Data],2,FALSE)</f>
        <v>Yes</v>
      </c>
      <c r="C574" s="13" t="str">
        <f>VLOOKUP(Table13[[#This Row],[Home Care Provider Name]],[1]!Table13[#Data],3,FALSE)</f>
        <v>Yes</v>
      </c>
      <c r="D574" s="13" t="str">
        <f>VLOOKUP(Table13[[#This Row],[Home Care Provider Name]],[1]!Table13[#Data],4,FALSE)</f>
        <v>Yes</v>
      </c>
      <c r="E574" s="13" t="str">
        <f>VLOOKUP(Table13[[#This Row],[Home Care Provider Name]],[1]!Table13[#Data],5,FALSE)</f>
        <v>Yes</v>
      </c>
      <c r="F574" s="13" t="s">
        <v>2</v>
      </c>
    </row>
    <row r="575" spans="1:6" x14ac:dyDescent="0.35">
      <c r="A575" s="23" t="s">
        <v>400</v>
      </c>
      <c r="B575" s="13" t="str">
        <f>VLOOKUP(Table13[[#This Row],[Home Care Provider Name]],[1]!Table13[#Data],2,FALSE)</f>
        <v>Yes</v>
      </c>
      <c r="C575" s="13" t="str">
        <f>VLOOKUP(Table13[[#This Row],[Home Care Provider Name]],[1]!Table13[#Data],3,FALSE)</f>
        <v>Yes</v>
      </c>
      <c r="D575" s="13" t="str">
        <f>VLOOKUP(Table13[[#This Row],[Home Care Provider Name]],[1]!Table13[#Data],4,FALSE)</f>
        <v>Yes</v>
      </c>
      <c r="E575" s="13" t="str">
        <f>VLOOKUP(Table13[[#This Row],[Home Care Provider Name]],[1]!Table13[#Data],5,FALSE)</f>
        <v>Yes</v>
      </c>
      <c r="F575" s="13" t="s">
        <v>2</v>
      </c>
    </row>
    <row r="576" spans="1:6" x14ac:dyDescent="0.35">
      <c r="A576" s="24" t="s">
        <v>368</v>
      </c>
      <c r="B576" s="13" t="str">
        <f>VLOOKUP(Table13[[#This Row],[Home Care Provider Name]],[1]!Table13[#Data],2,FALSE)</f>
        <v>Yes</v>
      </c>
      <c r="C576" s="13" t="str">
        <f>VLOOKUP(Table13[[#This Row],[Home Care Provider Name]],[1]!Table13[#Data],3,FALSE)</f>
        <v>Yes</v>
      </c>
      <c r="D576" s="13" t="str">
        <f>VLOOKUP(Table13[[#This Row],[Home Care Provider Name]],[1]!Table13[#Data],4,FALSE)</f>
        <v>Yes</v>
      </c>
      <c r="E576" s="13" t="str">
        <f>VLOOKUP(Table13[[#This Row],[Home Care Provider Name]],[1]!Table13[#Data],5,FALSE)</f>
        <v>Yes</v>
      </c>
      <c r="F576" s="13" t="s">
        <v>2</v>
      </c>
    </row>
    <row r="577" spans="1:6" x14ac:dyDescent="0.35">
      <c r="A577" s="23" t="s">
        <v>1229</v>
      </c>
      <c r="B577" s="13" t="str">
        <f>VLOOKUP(Table13[[#This Row],[Home Care Provider Name]],[1]!Table13[#Data],2,FALSE)</f>
        <v>Yes</v>
      </c>
      <c r="C577" s="13" t="str">
        <f>VLOOKUP(Table13[[#This Row],[Home Care Provider Name]],[1]!Table13[#Data],3,FALSE)</f>
        <v>Yes</v>
      </c>
      <c r="D577" s="13" t="str">
        <f>VLOOKUP(Table13[[#This Row],[Home Care Provider Name]],[1]!Table13[#Data],4,FALSE)</f>
        <v>Yes</v>
      </c>
      <c r="E577" s="13" t="str">
        <f>VLOOKUP(Table13[[#This Row],[Home Care Provider Name]],[1]!Table13[#Data],5,FALSE)</f>
        <v>Yes</v>
      </c>
      <c r="F577" s="13" t="s">
        <v>2</v>
      </c>
    </row>
    <row r="578" spans="1:6" x14ac:dyDescent="0.35">
      <c r="A578" s="24" t="s">
        <v>421</v>
      </c>
      <c r="B578" s="13" t="str">
        <f>VLOOKUP(Table13[[#This Row],[Home Care Provider Name]],[1]!Table13[#Data],2,FALSE)</f>
        <v>Yes</v>
      </c>
      <c r="C578" s="13" t="str">
        <f>VLOOKUP(Table13[[#This Row],[Home Care Provider Name]],[1]!Table13[#Data],3,FALSE)</f>
        <v>Yes</v>
      </c>
      <c r="D578" s="13" t="str">
        <f>VLOOKUP(Table13[[#This Row],[Home Care Provider Name]],[1]!Table13[#Data],4,FALSE)</f>
        <v>Yes</v>
      </c>
      <c r="E578" s="13" t="str">
        <f>VLOOKUP(Table13[[#This Row],[Home Care Provider Name]],[1]!Table13[#Data],5,FALSE)</f>
        <v>Yes</v>
      </c>
      <c r="F578" s="13" t="s">
        <v>2</v>
      </c>
    </row>
    <row r="579" spans="1:6" x14ac:dyDescent="0.35">
      <c r="A579" s="23" t="s">
        <v>99</v>
      </c>
      <c r="B579" s="13" t="str">
        <f>VLOOKUP(Table13[[#This Row],[Home Care Provider Name]],[1]!Table13[#Data],2,FALSE)</f>
        <v>Yes</v>
      </c>
      <c r="C579" s="13" t="str">
        <f>VLOOKUP(Table13[[#This Row],[Home Care Provider Name]],[1]!Table13[#Data],3,FALSE)</f>
        <v>Yes</v>
      </c>
      <c r="D579" s="13" t="str">
        <f>VLOOKUP(Table13[[#This Row],[Home Care Provider Name]],[1]!Table13[#Data],4,FALSE)</f>
        <v>Yes</v>
      </c>
      <c r="E579" s="13" t="str">
        <f>VLOOKUP(Table13[[#This Row],[Home Care Provider Name]],[1]!Table13[#Data],5,FALSE)</f>
        <v>Yes</v>
      </c>
      <c r="F579" s="13" t="s">
        <v>2</v>
      </c>
    </row>
    <row r="580" spans="1:6" x14ac:dyDescent="0.35">
      <c r="A580" s="24" t="s">
        <v>497</v>
      </c>
      <c r="B580" s="13" t="str">
        <f>VLOOKUP(Table13[[#This Row],[Home Care Provider Name]],[1]!Table13[#Data],2,FALSE)</f>
        <v>Yes</v>
      </c>
      <c r="C580" s="13" t="str">
        <f>VLOOKUP(Table13[[#This Row],[Home Care Provider Name]],[1]!Table13[#Data],3,FALSE)</f>
        <v>Yes</v>
      </c>
      <c r="D580" s="13" t="str">
        <f>VLOOKUP(Table13[[#This Row],[Home Care Provider Name]],[1]!Table13[#Data],4,FALSE)</f>
        <v>Yes</v>
      </c>
      <c r="E580" s="13" t="str">
        <f>VLOOKUP(Table13[[#This Row],[Home Care Provider Name]],[1]!Table13[#Data],5,FALSE)</f>
        <v>Yes</v>
      </c>
      <c r="F580" s="13" t="s">
        <v>2</v>
      </c>
    </row>
    <row r="581" spans="1:6" ht="29" x14ac:dyDescent="0.35">
      <c r="A581" s="24" t="s">
        <v>263</v>
      </c>
      <c r="B581" s="13" t="str">
        <f>VLOOKUP(Table13[[#This Row],[Home Care Provider Name]],[1]!Table13[#Data],2,FALSE)</f>
        <v>Yes</v>
      </c>
      <c r="C581" s="13" t="str">
        <f>VLOOKUP(Table13[[#This Row],[Home Care Provider Name]],[1]!Table13[#Data],3,FALSE)</f>
        <v>Yes</v>
      </c>
      <c r="D581" s="13" t="str">
        <f>VLOOKUP(Table13[[#This Row],[Home Care Provider Name]],[1]!Table13[#Data],4,FALSE)</f>
        <v>Yes</v>
      </c>
      <c r="E581" s="13" t="str">
        <f>VLOOKUP(Table13[[#This Row],[Home Care Provider Name]],[1]!Table13[#Data],5,FALSE)</f>
        <v>Yes</v>
      </c>
      <c r="F581" s="13" t="s">
        <v>2</v>
      </c>
    </row>
    <row r="582" spans="1:6" x14ac:dyDescent="0.35">
      <c r="A582" s="23" t="s">
        <v>233</v>
      </c>
      <c r="B582" s="13" t="str">
        <f>VLOOKUP(Table13[[#This Row],[Home Care Provider Name]],[1]!Table13[#Data],2,FALSE)</f>
        <v>Yes</v>
      </c>
      <c r="C582" s="13" t="str">
        <f>VLOOKUP(Table13[[#This Row],[Home Care Provider Name]],[1]!Table13[#Data],3,FALSE)</f>
        <v>Yes</v>
      </c>
      <c r="D582" s="13" t="str">
        <f>VLOOKUP(Table13[[#This Row],[Home Care Provider Name]],[1]!Table13[#Data],4,FALSE)</f>
        <v>Yes</v>
      </c>
      <c r="E582" s="13" t="str">
        <f>VLOOKUP(Table13[[#This Row],[Home Care Provider Name]],[1]!Table13[#Data],5,FALSE)</f>
        <v>Yes</v>
      </c>
      <c r="F582" s="13" t="s">
        <v>2</v>
      </c>
    </row>
    <row r="583" spans="1:6" x14ac:dyDescent="0.35">
      <c r="A583" s="24" t="s">
        <v>90</v>
      </c>
      <c r="B583" s="13" t="str">
        <f>VLOOKUP(Table13[[#This Row],[Home Care Provider Name]],[1]!Table13[#Data],2,FALSE)</f>
        <v>Yes</v>
      </c>
      <c r="C583" s="13" t="str">
        <f>VLOOKUP(Table13[[#This Row],[Home Care Provider Name]],[1]!Table13[#Data],3,FALSE)</f>
        <v>Yes</v>
      </c>
      <c r="D583" s="13" t="str">
        <f>VLOOKUP(Table13[[#This Row],[Home Care Provider Name]],[1]!Table13[#Data],4,FALSE)</f>
        <v>Yes</v>
      </c>
      <c r="E583" s="13" t="str">
        <f>VLOOKUP(Table13[[#This Row],[Home Care Provider Name]],[1]!Table13[#Data],5,FALSE)</f>
        <v>Yes</v>
      </c>
      <c r="F583" s="13" t="s">
        <v>2</v>
      </c>
    </row>
    <row r="584" spans="1:6" x14ac:dyDescent="0.35">
      <c r="A584" s="23" t="s">
        <v>548</v>
      </c>
      <c r="B584" s="13" t="str">
        <f>VLOOKUP(Table13[[#This Row],[Home Care Provider Name]],[1]!Table13[#Data],2,FALSE)</f>
        <v>Yes</v>
      </c>
      <c r="C584" s="13" t="str">
        <f>VLOOKUP(Table13[[#This Row],[Home Care Provider Name]],[1]!Table13[#Data],3,FALSE)</f>
        <v>Yes</v>
      </c>
      <c r="D584" s="13" t="str">
        <f>VLOOKUP(Table13[[#This Row],[Home Care Provider Name]],[1]!Table13[#Data],4,FALSE)</f>
        <v>Yes</v>
      </c>
      <c r="E584" s="13" t="str">
        <f>VLOOKUP(Table13[[#This Row],[Home Care Provider Name]],[1]!Table13[#Data],5,FALSE)</f>
        <v>Yes</v>
      </c>
      <c r="F584" s="13" t="s">
        <v>2</v>
      </c>
    </row>
    <row r="585" spans="1:6" x14ac:dyDescent="0.35">
      <c r="A585" s="24" t="s">
        <v>98</v>
      </c>
      <c r="B585" s="13" t="str">
        <f>VLOOKUP(Table13[[#This Row],[Home Care Provider Name]],[1]!Table13[#Data],2,FALSE)</f>
        <v>Yes</v>
      </c>
      <c r="C585" s="13" t="str">
        <f>VLOOKUP(Table13[[#This Row],[Home Care Provider Name]],[1]!Table13[#Data],3,FALSE)</f>
        <v>Yes</v>
      </c>
      <c r="D585" s="13" t="str">
        <f>VLOOKUP(Table13[[#This Row],[Home Care Provider Name]],[1]!Table13[#Data],4,FALSE)</f>
        <v>Yes</v>
      </c>
      <c r="E585" s="13" t="str">
        <f>VLOOKUP(Table13[[#This Row],[Home Care Provider Name]],[1]!Table13[#Data],5,FALSE)</f>
        <v>Yes</v>
      </c>
      <c r="F585" s="13" t="s">
        <v>2</v>
      </c>
    </row>
    <row r="586" spans="1:6" ht="14.25" customHeight="1" x14ac:dyDescent="0.35">
      <c r="A586" s="23" t="s">
        <v>457</v>
      </c>
      <c r="B586" s="13" t="str">
        <f>VLOOKUP(Table13[[#This Row],[Home Care Provider Name]],[1]!Table13[#Data],2,FALSE)</f>
        <v>Yes</v>
      </c>
      <c r="C586" s="13" t="str">
        <f>VLOOKUP(Table13[[#This Row],[Home Care Provider Name]],[1]!Table13[#Data],3,FALSE)</f>
        <v>Yes</v>
      </c>
      <c r="D586" s="13" t="str">
        <f>VLOOKUP(Table13[[#This Row],[Home Care Provider Name]],[1]!Table13[#Data],4,FALSE)</f>
        <v>Yes</v>
      </c>
      <c r="E586" s="13" t="str">
        <f>VLOOKUP(Table13[[#This Row],[Home Care Provider Name]],[1]!Table13[#Data],5,FALSE)</f>
        <v>Yes</v>
      </c>
      <c r="F586" s="13" t="s">
        <v>2</v>
      </c>
    </row>
    <row r="587" spans="1:6" x14ac:dyDescent="0.35">
      <c r="A587" s="24" t="s">
        <v>378</v>
      </c>
      <c r="B587" s="13" t="str">
        <f>VLOOKUP(Table13[[#This Row],[Home Care Provider Name]],[1]!Table13[#Data],2,FALSE)</f>
        <v>Yes</v>
      </c>
      <c r="C587" s="13" t="str">
        <f>VLOOKUP(Table13[[#This Row],[Home Care Provider Name]],[1]!Table13[#Data],3,FALSE)</f>
        <v>Yes</v>
      </c>
      <c r="D587" s="13" t="str">
        <f>VLOOKUP(Table13[[#This Row],[Home Care Provider Name]],[1]!Table13[#Data],4,FALSE)</f>
        <v>No</v>
      </c>
      <c r="E587" s="13" t="str">
        <f>VLOOKUP(Table13[[#This Row],[Home Care Provider Name]],[1]!Table13[#Data],5,FALSE)</f>
        <v>Yes</v>
      </c>
      <c r="F587" s="13" t="s">
        <v>2</v>
      </c>
    </row>
    <row r="588" spans="1:6" x14ac:dyDescent="0.35">
      <c r="A588" s="23" t="s">
        <v>264</v>
      </c>
      <c r="B588" s="13" t="str">
        <f>VLOOKUP(Table13[[#This Row],[Home Care Provider Name]],[1]!Table13[#Data],2,FALSE)</f>
        <v>Yes</v>
      </c>
      <c r="C588" s="13" t="str">
        <f>VLOOKUP(Table13[[#This Row],[Home Care Provider Name]],[1]!Table13[#Data],3,FALSE)</f>
        <v>Yes</v>
      </c>
      <c r="D588" s="13" t="str">
        <f>VLOOKUP(Table13[[#This Row],[Home Care Provider Name]],[1]!Table13[#Data],4,FALSE)</f>
        <v>Yes</v>
      </c>
      <c r="E588" s="13" t="str">
        <f>VLOOKUP(Table13[[#This Row],[Home Care Provider Name]],[1]!Table13[#Data],5,FALSE)</f>
        <v>Yes</v>
      </c>
      <c r="F588" s="13" t="s">
        <v>2</v>
      </c>
    </row>
    <row r="589" spans="1:6" x14ac:dyDescent="0.35">
      <c r="A589" s="24" t="s">
        <v>215</v>
      </c>
      <c r="B589" s="13" t="str">
        <f>VLOOKUP(Table13[[#This Row],[Home Care Provider Name]],[1]!Table13[#Data],2,FALSE)</f>
        <v>Yes</v>
      </c>
      <c r="C589" s="13" t="str">
        <f>VLOOKUP(Table13[[#This Row],[Home Care Provider Name]],[1]!Table13[#Data],3,FALSE)</f>
        <v>Yes</v>
      </c>
      <c r="D589" s="13" t="str">
        <f>VLOOKUP(Table13[[#This Row],[Home Care Provider Name]],[1]!Table13[#Data],4,FALSE)</f>
        <v>Yes</v>
      </c>
      <c r="E589" s="13" t="str">
        <f>VLOOKUP(Table13[[#This Row],[Home Care Provider Name]],[1]!Table13[#Data],5,FALSE)</f>
        <v>Yes</v>
      </c>
      <c r="F589" s="13" t="s">
        <v>2</v>
      </c>
    </row>
    <row r="590" spans="1:6" x14ac:dyDescent="0.35">
      <c r="A590" s="23" t="s">
        <v>222</v>
      </c>
      <c r="B590" s="13" t="str">
        <f>VLOOKUP(Table13[[#This Row],[Home Care Provider Name]],[1]!Table13[#Data],2,FALSE)</f>
        <v>Yes</v>
      </c>
      <c r="C590" s="13" t="str">
        <f>VLOOKUP(Table13[[#This Row],[Home Care Provider Name]],[1]!Table13[#Data],3,FALSE)</f>
        <v>Yes</v>
      </c>
      <c r="D590" s="13" t="str">
        <f>VLOOKUP(Table13[[#This Row],[Home Care Provider Name]],[1]!Table13[#Data],4,FALSE)</f>
        <v>Yes</v>
      </c>
      <c r="E590" s="13" t="str">
        <f>VLOOKUP(Table13[[#This Row],[Home Care Provider Name]],[1]!Table13[#Data],5,FALSE)</f>
        <v>Yes</v>
      </c>
      <c r="F590" s="13" t="s">
        <v>2</v>
      </c>
    </row>
    <row r="591" spans="1:6" x14ac:dyDescent="0.35">
      <c r="A591" s="24" t="s">
        <v>303</v>
      </c>
      <c r="B591" s="13" t="str">
        <f>VLOOKUP(Table13[[#This Row],[Home Care Provider Name]],[1]!Table13[#Data],2,FALSE)</f>
        <v>Yes</v>
      </c>
      <c r="C591" s="13" t="str">
        <f>VLOOKUP(Table13[[#This Row],[Home Care Provider Name]],[1]!Table13[#Data],3,FALSE)</f>
        <v>Yes</v>
      </c>
      <c r="D591" s="13" t="str">
        <f>VLOOKUP(Table13[[#This Row],[Home Care Provider Name]],[1]!Table13[#Data],4,FALSE)</f>
        <v>Yes</v>
      </c>
      <c r="E591" s="13" t="str">
        <f>VLOOKUP(Table13[[#This Row],[Home Care Provider Name]],[1]!Table13[#Data],5,FALSE)</f>
        <v>Yes</v>
      </c>
      <c r="F591" s="13" t="s">
        <v>2</v>
      </c>
    </row>
    <row r="592" spans="1:6" x14ac:dyDescent="0.35">
      <c r="A592" s="23" t="s">
        <v>1013</v>
      </c>
      <c r="B592" s="13" t="str">
        <f>VLOOKUP(Table13[[#This Row],[Home Care Provider Name]],[1]!Table13[#Data],2,FALSE)</f>
        <v>Yes</v>
      </c>
      <c r="C592" s="13" t="str">
        <f>VLOOKUP(Table13[[#This Row],[Home Care Provider Name]],[1]!Table13[#Data],3,FALSE)</f>
        <v>Yes</v>
      </c>
      <c r="D592" s="13" t="str">
        <f>VLOOKUP(Table13[[#This Row],[Home Care Provider Name]],[1]!Table13[#Data],4,FALSE)</f>
        <v>Yes</v>
      </c>
      <c r="E592" s="13" t="str">
        <f>VLOOKUP(Table13[[#This Row],[Home Care Provider Name]],[1]!Table13[#Data],5,FALSE)</f>
        <v>Yes</v>
      </c>
      <c r="F592" s="13" t="s">
        <v>2</v>
      </c>
    </row>
    <row r="593" spans="1:6" x14ac:dyDescent="0.35">
      <c r="A593" s="24" t="s">
        <v>630</v>
      </c>
      <c r="B593" s="13" t="str">
        <f>VLOOKUP(Table13[[#This Row],[Home Care Provider Name]],[1]!Table13[#Data],2,FALSE)</f>
        <v>Yes</v>
      </c>
      <c r="C593" s="13" t="str">
        <f>VLOOKUP(Table13[[#This Row],[Home Care Provider Name]],[1]!Table13[#Data],3,FALSE)</f>
        <v>Yes</v>
      </c>
      <c r="D593" s="13" t="str">
        <f>VLOOKUP(Table13[[#This Row],[Home Care Provider Name]],[1]!Table13[#Data],4,FALSE)</f>
        <v>Yes</v>
      </c>
      <c r="E593" s="13" t="str">
        <f>VLOOKUP(Table13[[#This Row],[Home Care Provider Name]],[1]!Table13[#Data],5,FALSE)</f>
        <v>Yes</v>
      </c>
      <c r="F593" s="13" t="s">
        <v>2</v>
      </c>
    </row>
    <row r="594" spans="1:6" x14ac:dyDescent="0.35">
      <c r="A594" s="23" t="s">
        <v>115</v>
      </c>
      <c r="B594" s="13" t="str">
        <f>VLOOKUP(Table13[[#This Row],[Home Care Provider Name]],[1]!Table13[#Data],2,FALSE)</f>
        <v>Yes</v>
      </c>
      <c r="C594" s="13" t="str">
        <f>VLOOKUP(Table13[[#This Row],[Home Care Provider Name]],[1]!Table13[#Data],3,FALSE)</f>
        <v>Yes</v>
      </c>
      <c r="D594" s="13" t="str">
        <f>VLOOKUP(Table13[[#This Row],[Home Care Provider Name]],[1]!Table13[#Data],4,FALSE)</f>
        <v>Yes</v>
      </c>
      <c r="E594" s="13" t="str">
        <f>VLOOKUP(Table13[[#This Row],[Home Care Provider Name]],[1]!Table13[#Data],5,FALSE)</f>
        <v>Yes</v>
      </c>
      <c r="F594" s="13" t="s">
        <v>2</v>
      </c>
    </row>
    <row r="595" spans="1:6" x14ac:dyDescent="0.35">
      <c r="A595" s="24" t="s">
        <v>334</v>
      </c>
      <c r="B595" s="13" t="str">
        <f>VLOOKUP(Table13[[#This Row],[Home Care Provider Name]],[1]!Table13[#Data],2,FALSE)</f>
        <v>Yes</v>
      </c>
      <c r="C595" s="13" t="str">
        <f>VLOOKUP(Table13[[#This Row],[Home Care Provider Name]],[1]!Table13[#Data],3,FALSE)</f>
        <v>Yes</v>
      </c>
      <c r="D595" s="13" t="str">
        <f>VLOOKUP(Table13[[#This Row],[Home Care Provider Name]],[1]!Table13[#Data],4,FALSE)</f>
        <v>Yes</v>
      </c>
      <c r="E595" s="13" t="str">
        <f>VLOOKUP(Table13[[#This Row],[Home Care Provider Name]],[1]!Table13[#Data],5,FALSE)</f>
        <v>Yes</v>
      </c>
      <c r="F595" s="13" t="s">
        <v>2</v>
      </c>
    </row>
    <row r="596" spans="1:6" x14ac:dyDescent="0.35">
      <c r="A596" s="23" t="s">
        <v>335</v>
      </c>
      <c r="B596" s="13" t="str">
        <f>VLOOKUP(Table13[[#This Row],[Home Care Provider Name]],[1]!Table13[#Data],2,FALSE)</f>
        <v>Yes</v>
      </c>
      <c r="C596" s="13" t="str">
        <f>VLOOKUP(Table13[[#This Row],[Home Care Provider Name]],[1]!Table13[#Data],3,FALSE)</f>
        <v>Yes</v>
      </c>
      <c r="D596" s="13" t="str">
        <f>VLOOKUP(Table13[[#This Row],[Home Care Provider Name]],[1]!Table13[#Data],4,FALSE)</f>
        <v>Yes</v>
      </c>
      <c r="E596" s="13" t="str">
        <f>VLOOKUP(Table13[[#This Row],[Home Care Provider Name]],[1]!Table13[#Data],5,FALSE)</f>
        <v>Yes</v>
      </c>
      <c r="F596" s="13" t="s">
        <v>2</v>
      </c>
    </row>
    <row r="597" spans="1:6" x14ac:dyDescent="0.35">
      <c r="A597" s="24" t="s">
        <v>1113</v>
      </c>
      <c r="B597" s="13" t="str">
        <f>VLOOKUP(Table13[[#This Row],[Home Care Provider Name]],[1]!Table13[#Data],2,FALSE)</f>
        <v>Yes</v>
      </c>
      <c r="C597" s="13" t="str">
        <f>VLOOKUP(Table13[[#This Row],[Home Care Provider Name]],[1]!Table13[#Data],3,FALSE)</f>
        <v>Yes</v>
      </c>
      <c r="D597" s="13" t="str">
        <f>VLOOKUP(Table13[[#This Row],[Home Care Provider Name]],[1]!Table13[#Data],4,FALSE)</f>
        <v>Yes</v>
      </c>
      <c r="E597" s="13" t="str">
        <f>VLOOKUP(Table13[[#This Row],[Home Care Provider Name]],[1]!Table13[#Data],5,FALSE)</f>
        <v>Yes</v>
      </c>
      <c r="F597" s="13" t="s">
        <v>2</v>
      </c>
    </row>
    <row r="598" spans="1:6" ht="15" customHeight="1" x14ac:dyDescent="0.35">
      <c r="A598" s="23" t="s">
        <v>1084</v>
      </c>
      <c r="B598" s="13" t="str">
        <f>VLOOKUP(Table13[[#This Row],[Home Care Provider Name]],[1]!Table13[#Data],2,FALSE)</f>
        <v>Yes</v>
      </c>
      <c r="C598" s="13" t="str">
        <f>VLOOKUP(Table13[[#This Row],[Home Care Provider Name]],[1]!Table13[#Data],3,FALSE)</f>
        <v>Yes</v>
      </c>
      <c r="D598" s="13" t="str">
        <f>VLOOKUP(Table13[[#This Row],[Home Care Provider Name]],[1]!Table13[#Data],4,FALSE)</f>
        <v>Yes</v>
      </c>
      <c r="E598" s="13" t="str">
        <f>VLOOKUP(Table13[[#This Row],[Home Care Provider Name]],[1]!Table13[#Data],5,FALSE)</f>
        <v>Yes</v>
      </c>
      <c r="F598" s="13" t="s">
        <v>2</v>
      </c>
    </row>
    <row r="599" spans="1:6" x14ac:dyDescent="0.35">
      <c r="A599" s="24" t="s">
        <v>519</v>
      </c>
      <c r="B599" s="13" t="str">
        <f>VLOOKUP(Table13[[#This Row],[Home Care Provider Name]],[1]!Table13[#Data],2,FALSE)</f>
        <v>Yes</v>
      </c>
      <c r="C599" s="13" t="str">
        <f>VLOOKUP(Table13[[#This Row],[Home Care Provider Name]],[1]!Table13[#Data],3,FALSE)</f>
        <v>Yes</v>
      </c>
      <c r="D599" s="13" t="str">
        <f>VLOOKUP(Table13[[#This Row],[Home Care Provider Name]],[1]!Table13[#Data],4,FALSE)</f>
        <v>Yes</v>
      </c>
      <c r="E599" s="13" t="str">
        <f>VLOOKUP(Table13[[#This Row],[Home Care Provider Name]],[1]!Table13[#Data],5,FALSE)</f>
        <v>Yes</v>
      </c>
      <c r="F599" s="13" t="s">
        <v>2</v>
      </c>
    </row>
    <row r="600" spans="1:6" x14ac:dyDescent="0.35">
      <c r="A600" s="23" t="s">
        <v>223</v>
      </c>
      <c r="B600" s="13" t="str">
        <f>VLOOKUP(Table13[[#This Row],[Home Care Provider Name]],[1]!Table13[#Data],2,FALSE)</f>
        <v>Yes</v>
      </c>
      <c r="C600" s="13" t="str">
        <f>VLOOKUP(Table13[[#This Row],[Home Care Provider Name]],[1]!Table13[#Data],3,FALSE)</f>
        <v>Yes</v>
      </c>
      <c r="D600" s="13" t="str">
        <f>VLOOKUP(Table13[[#This Row],[Home Care Provider Name]],[1]!Table13[#Data],4,FALSE)</f>
        <v>Yes</v>
      </c>
      <c r="E600" s="13" t="str">
        <f>VLOOKUP(Table13[[#This Row],[Home Care Provider Name]],[1]!Table13[#Data],5,FALSE)</f>
        <v>Yes</v>
      </c>
      <c r="F600" s="13" t="s">
        <v>2</v>
      </c>
    </row>
    <row r="601" spans="1:6" x14ac:dyDescent="0.35">
      <c r="A601" s="24" t="s">
        <v>634</v>
      </c>
      <c r="B601" s="13" t="str">
        <f>VLOOKUP(Table13[[#This Row],[Home Care Provider Name]],[1]!Table13[#Data],2,FALSE)</f>
        <v>Yes</v>
      </c>
      <c r="C601" s="13" t="str">
        <f>VLOOKUP(Table13[[#This Row],[Home Care Provider Name]],[1]!Table13[#Data],3,FALSE)</f>
        <v>Yes</v>
      </c>
      <c r="D601" s="13" t="str">
        <f>VLOOKUP(Table13[[#This Row],[Home Care Provider Name]],[1]!Table13[#Data],4,FALSE)</f>
        <v>Yes</v>
      </c>
      <c r="E601" s="13" t="str">
        <f>VLOOKUP(Table13[[#This Row],[Home Care Provider Name]],[1]!Table13[#Data],5,FALSE)</f>
        <v>Yes</v>
      </c>
      <c r="F601" s="13" t="s">
        <v>2</v>
      </c>
    </row>
    <row r="602" spans="1:6" x14ac:dyDescent="0.35">
      <c r="A602" s="23" t="s">
        <v>148</v>
      </c>
      <c r="B602" s="13" t="str">
        <f>VLOOKUP(Table13[[#This Row],[Home Care Provider Name]],[1]!Table13[#Data],2,FALSE)</f>
        <v>Yes</v>
      </c>
      <c r="C602" s="13" t="str">
        <f>VLOOKUP(Table13[[#This Row],[Home Care Provider Name]],[1]!Table13[#Data],3,FALSE)</f>
        <v>Yes</v>
      </c>
      <c r="D602" s="13" t="str">
        <f>VLOOKUP(Table13[[#This Row],[Home Care Provider Name]],[1]!Table13[#Data],4,FALSE)</f>
        <v>Yes</v>
      </c>
      <c r="E602" s="13" t="str">
        <f>VLOOKUP(Table13[[#This Row],[Home Care Provider Name]],[1]!Table13[#Data],5,FALSE)</f>
        <v>Yes</v>
      </c>
      <c r="F602" s="13" t="s">
        <v>2</v>
      </c>
    </row>
    <row r="603" spans="1:6" x14ac:dyDescent="0.35">
      <c r="A603" s="24" t="s">
        <v>345</v>
      </c>
      <c r="B603" s="13" t="str">
        <f>VLOOKUP(Table13[[#This Row],[Home Care Provider Name]],[1]!Table13[#Data],2,FALSE)</f>
        <v>Yes</v>
      </c>
      <c r="C603" s="13" t="str">
        <f>VLOOKUP(Table13[[#This Row],[Home Care Provider Name]],[1]!Table13[#Data],3,FALSE)</f>
        <v>Yes</v>
      </c>
      <c r="D603" s="13" t="str">
        <f>VLOOKUP(Table13[[#This Row],[Home Care Provider Name]],[1]!Table13[#Data],4,FALSE)</f>
        <v>Yes</v>
      </c>
      <c r="E603" s="13" t="str">
        <f>VLOOKUP(Table13[[#This Row],[Home Care Provider Name]],[1]!Table13[#Data],5,FALSE)</f>
        <v>Yes</v>
      </c>
      <c r="F603" s="13" t="s">
        <v>2</v>
      </c>
    </row>
    <row r="604" spans="1:6" x14ac:dyDescent="0.35">
      <c r="A604" s="23" t="s">
        <v>1230</v>
      </c>
      <c r="B604" s="13" t="str">
        <f>VLOOKUP(Table13[[#This Row],[Home Care Provider Name]],[1]!Table13[#Data],2,FALSE)</f>
        <v>Yes</v>
      </c>
      <c r="C604" s="13" t="str">
        <f>VLOOKUP(Table13[[#This Row],[Home Care Provider Name]],[1]!Table13[#Data],3,FALSE)</f>
        <v>Yes</v>
      </c>
      <c r="D604" s="13" t="str">
        <f>VLOOKUP(Table13[[#This Row],[Home Care Provider Name]],[1]!Table13[#Data],4,FALSE)</f>
        <v>Yes</v>
      </c>
      <c r="E604" s="13" t="str">
        <f>VLOOKUP(Table13[[#This Row],[Home Care Provider Name]],[1]!Table13[#Data],5,FALSE)</f>
        <v>Yes</v>
      </c>
      <c r="F604" s="13" t="s">
        <v>2</v>
      </c>
    </row>
    <row r="605" spans="1:6" x14ac:dyDescent="0.35">
      <c r="A605" s="24" t="s">
        <v>1173</v>
      </c>
      <c r="B605" s="13" t="str">
        <f>VLOOKUP(Table13[[#This Row],[Home Care Provider Name]],[1]!Table13[#Data],2,FALSE)</f>
        <v>No</v>
      </c>
      <c r="C605" s="13" t="str">
        <f>VLOOKUP(Table13[[#This Row],[Home Care Provider Name]],[1]!Table13[#Data],3,FALSE)</f>
        <v>Yes</v>
      </c>
      <c r="D605" s="13" t="str">
        <f>VLOOKUP(Table13[[#This Row],[Home Care Provider Name]],[1]!Table13[#Data],4,FALSE)</f>
        <v>No</v>
      </c>
      <c r="E605" s="13" t="str">
        <f>VLOOKUP(Table13[[#This Row],[Home Care Provider Name]],[1]!Table13[#Data],5,FALSE)</f>
        <v>No</v>
      </c>
      <c r="F605" s="13" t="s">
        <v>2</v>
      </c>
    </row>
    <row r="606" spans="1:6" x14ac:dyDescent="0.35">
      <c r="A606" s="23" t="s">
        <v>500</v>
      </c>
      <c r="B606" s="13" t="str">
        <f>VLOOKUP(Table13[[#This Row],[Home Care Provider Name]],[1]!Table13[#Data],2,FALSE)</f>
        <v>Yes</v>
      </c>
      <c r="C606" s="13" t="str">
        <f>VLOOKUP(Table13[[#This Row],[Home Care Provider Name]],[1]!Table13[#Data],3,FALSE)</f>
        <v>Yes</v>
      </c>
      <c r="D606" s="13" t="str">
        <f>VLOOKUP(Table13[[#This Row],[Home Care Provider Name]],[1]!Table13[#Data],4,FALSE)</f>
        <v>Yes</v>
      </c>
      <c r="E606" s="13" t="str">
        <f>VLOOKUP(Table13[[#This Row],[Home Care Provider Name]],[1]!Table13[#Data],5,FALSE)</f>
        <v>Yes</v>
      </c>
      <c r="F606" s="13" t="s">
        <v>2</v>
      </c>
    </row>
    <row r="607" spans="1:6" x14ac:dyDescent="0.35">
      <c r="A607" s="24" t="s">
        <v>34</v>
      </c>
      <c r="B607" s="13" t="str">
        <f>VLOOKUP(Table13[[#This Row],[Home Care Provider Name]],[1]!Table13[#Data],2,FALSE)</f>
        <v>Yes</v>
      </c>
      <c r="C607" s="13" t="str">
        <f>VLOOKUP(Table13[[#This Row],[Home Care Provider Name]],[1]!Table13[#Data],3,FALSE)</f>
        <v>Yes</v>
      </c>
      <c r="D607" s="13" t="str">
        <f>VLOOKUP(Table13[[#This Row],[Home Care Provider Name]],[1]!Table13[#Data],4,FALSE)</f>
        <v>Yes</v>
      </c>
      <c r="E607" s="13" t="str">
        <f>VLOOKUP(Table13[[#This Row],[Home Care Provider Name]],[1]!Table13[#Data],5,FALSE)</f>
        <v>Yes</v>
      </c>
      <c r="F607" s="13" t="s">
        <v>2</v>
      </c>
    </row>
    <row r="608" spans="1:6" x14ac:dyDescent="0.35">
      <c r="A608" s="23" t="s">
        <v>1231</v>
      </c>
      <c r="B608" s="13" t="s">
        <v>1254</v>
      </c>
      <c r="C608" s="13" t="s">
        <v>1254</v>
      </c>
      <c r="D608" s="13" t="s">
        <v>1254</v>
      </c>
      <c r="E608" s="13" t="s">
        <v>1254</v>
      </c>
      <c r="F608" s="13" t="s">
        <v>2</v>
      </c>
    </row>
    <row r="609" spans="1:6" x14ac:dyDescent="0.35">
      <c r="A609" s="24" t="s">
        <v>1140</v>
      </c>
      <c r="B609" s="13" t="str">
        <f>VLOOKUP(Table13[[#This Row],[Home Care Provider Name]],[1]!Table13[#Data],2,FALSE)</f>
        <v>Yes</v>
      </c>
      <c r="C609" s="13" t="str">
        <f>VLOOKUP(Table13[[#This Row],[Home Care Provider Name]],[1]!Table13[#Data],3,FALSE)</f>
        <v>Yes</v>
      </c>
      <c r="D609" s="13" t="str">
        <f>VLOOKUP(Table13[[#This Row],[Home Care Provider Name]],[1]!Table13[#Data],4,FALSE)</f>
        <v>Yes</v>
      </c>
      <c r="E609" s="13" t="str">
        <f>VLOOKUP(Table13[[#This Row],[Home Care Provider Name]],[1]!Table13[#Data],5,FALSE)</f>
        <v>Yes</v>
      </c>
      <c r="F609" s="13" t="s">
        <v>2</v>
      </c>
    </row>
    <row r="610" spans="1:6" x14ac:dyDescent="0.35">
      <c r="A610" s="23" t="s">
        <v>104</v>
      </c>
      <c r="B610" s="13" t="str">
        <f>VLOOKUP(Table13[[#This Row],[Home Care Provider Name]],[1]!Table13[#Data],2,FALSE)</f>
        <v>Yes</v>
      </c>
      <c r="C610" s="13" t="str">
        <f>VLOOKUP(Table13[[#This Row],[Home Care Provider Name]],[1]!Table13[#Data],3,FALSE)</f>
        <v>Yes</v>
      </c>
      <c r="D610" s="13" t="str">
        <f>VLOOKUP(Table13[[#This Row],[Home Care Provider Name]],[1]!Table13[#Data],4,FALSE)</f>
        <v>Yes</v>
      </c>
      <c r="E610" s="13" t="str">
        <f>VLOOKUP(Table13[[#This Row],[Home Care Provider Name]],[1]!Table13[#Data],5,FALSE)</f>
        <v>Yes</v>
      </c>
      <c r="F610" s="13" t="s">
        <v>2</v>
      </c>
    </row>
    <row r="611" spans="1:6" x14ac:dyDescent="0.35">
      <c r="A611" s="24" t="s">
        <v>174</v>
      </c>
      <c r="B611" s="13" t="str">
        <f>VLOOKUP(Table13[[#This Row],[Home Care Provider Name]],[1]!Table13[#Data],2,FALSE)</f>
        <v>Yes</v>
      </c>
      <c r="C611" s="13" t="str">
        <f>VLOOKUP(Table13[[#This Row],[Home Care Provider Name]],[1]!Table13[#Data],3,FALSE)</f>
        <v>Yes</v>
      </c>
      <c r="D611" s="13" t="str">
        <f>VLOOKUP(Table13[[#This Row],[Home Care Provider Name]],[1]!Table13[#Data],4,FALSE)</f>
        <v>Yes</v>
      </c>
      <c r="E611" s="13" t="str">
        <f>VLOOKUP(Table13[[#This Row],[Home Care Provider Name]],[1]!Table13[#Data],5,FALSE)</f>
        <v>Yes</v>
      </c>
      <c r="F611" s="13" t="s">
        <v>2</v>
      </c>
    </row>
    <row r="612" spans="1:6" x14ac:dyDescent="0.35">
      <c r="A612" s="23" t="s">
        <v>520</v>
      </c>
      <c r="B612" s="13" t="str">
        <f>VLOOKUP(Table13[[#This Row],[Home Care Provider Name]],[1]!Table13[#Data],2,FALSE)</f>
        <v>Yes</v>
      </c>
      <c r="C612" s="13" t="str">
        <f>VLOOKUP(Table13[[#This Row],[Home Care Provider Name]],[1]!Table13[#Data],3,FALSE)</f>
        <v>Yes</v>
      </c>
      <c r="D612" s="13" t="str">
        <f>VLOOKUP(Table13[[#This Row],[Home Care Provider Name]],[1]!Table13[#Data],4,FALSE)</f>
        <v>Yes</v>
      </c>
      <c r="E612" s="13" t="str">
        <f>VLOOKUP(Table13[[#This Row],[Home Care Provider Name]],[1]!Table13[#Data],5,FALSE)</f>
        <v>Yes</v>
      </c>
      <c r="F612" s="13" t="s">
        <v>2</v>
      </c>
    </row>
    <row r="613" spans="1:6" x14ac:dyDescent="0.35">
      <c r="A613" s="24" t="s">
        <v>1132</v>
      </c>
      <c r="B613" s="13" t="str">
        <f>VLOOKUP(Table13[[#This Row],[Home Care Provider Name]],[1]!Table13[#Data],2,FALSE)</f>
        <v>Yes</v>
      </c>
      <c r="C613" s="13" t="str">
        <f>VLOOKUP(Table13[[#This Row],[Home Care Provider Name]],[1]!Table13[#Data],3,FALSE)</f>
        <v>Yes</v>
      </c>
      <c r="D613" s="13" t="str">
        <f>VLOOKUP(Table13[[#This Row],[Home Care Provider Name]],[1]!Table13[#Data],4,FALSE)</f>
        <v>Yes</v>
      </c>
      <c r="E613" s="13" t="str">
        <f>VLOOKUP(Table13[[#This Row],[Home Care Provider Name]],[1]!Table13[#Data],5,FALSE)</f>
        <v>Yes</v>
      </c>
      <c r="F613" s="13" t="s">
        <v>2</v>
      </c>
    </row>
    <row r="614" spans="1:6" x14ac:dyDescent="0.35">
      <c r="A614" s="23" t="s">
        <v>464</v>
      </c>
      <c r="B614" s="13" t="str">
        <f>VLOOKUP(Table13[[#This Row],[Home Care Provider Name]],[1]!Table13[#Data],2,FALSE)</f>
        <v>Yes</v>
      </c>
      <c r="C614" s="13" t="str">
        <f>VLOOKUP(Table13[[#This Row],[Home Care Provider Name]],[1]!Table13[#Data],3,FALSE)</f>
        <v>Yes</v>
      </c>
      <c r="D614" s="13" t="str">
        <f>VLOOKUP(Table13[[#This Row],[Home Care Provider Name]],[1]!Table13[#Data],4,FALSE)</f>
        <v>Yes</v>
      </c>
      <c r="E614" s="13" t="str">
        <f>VLOOKUP(Table13[[#This Row],[Home Care Provider Name]],[1]!Table13[#Data],5,FALSE)</f>
        <v>Yes</v>
      </c>
      <c r="F614" s="13" t="s">
        <v>2</v>
      </c>
    </row>
    <row r="615" spans="1:6" x14ac:dyDescent="0.35">
      <c r="A615" s="24" t="s">
        <v>815</v>
      </c>
      <c r="B615" s="13" t="s">
        <v>1254</v>
      </c>
      <c r="C615" s="13" t="s">
        <v>1254</v>
      </c>
      <c r="D615" s="13" t="s">
        <v>1254</v>
      </c>
      <c r="E615" s="13" t="str">
        <f>VLOOKUP(Table13[[#This Row],[Home Care Provider Name]],[1]!Table13[#Data],5,FALSE)</f>
        <v>Yes</v>
      </c>
      <c r="F615" s="13" t="s">
        <v>2</v>
      </c>
    </row>
    <row r="616" spans="1:6" x14ac:dyDescent="0.35">
      <c r="A616" s="23" t="s">
        <v>385</v>
      </c>
      <c r="B616" s="13" t="str">
        <f>VLOOKUP(Table13[[#This Row],[Home Care Provider Name]],[1]!Table13[#Data],2,FALSE)</f>
        <v>Yes</v>
      </c>
      <c r="C616" s="13" t="str">
        <f>VLOOKUP(Table13[[#This Row],[Home Care Provider Name]],[1]!Table13[#Data],3,FALSE)</f>
        <v>Yes</v>
      </c>
      <c r="D616" s="13" t="str">
        <f>VLOOKUP(Table13[[#This Row],[Home Care Provider Name]],[1]!Table13[#Data],4,FALSE)</f>
        <v>Yes</v>
      </c>
      <c r="E616" s="13" t="str">
        <f>VLOOKUP(Table13[[#This Row],[Home Care Provider Name]],[1]!Table13[#Data],5,FALSE)</f>
        <v>Yes</v>
      </c>
      <c r="F616" s="13" t="s">
        <v>2</v>
      </c>
    </row>
    <row r="617" spans="1:6" x14ac:dyDescent="0.35">
      <c r="A617" s="24" t="s">
        <v>248</v>
      </c>
      <c r="B617" s="13" t="str">
        <f>VLOOKUP(Table13[[#This Row],[Home Care Provider Name]],[1]!Table13[#Data],2,FALSE)</f>
        <v>Yes</v>
      </c>
      <c r="C617" s="13" t="str">
        <f>VLOOKUP(Table13[[#This Row],[Home Care Provider Name]],[1]!Table13[#Data],3,FALSE)</f>
        <v>Yes</v>
      </c>
      <c r="D617" s="13" t="str">
        <f>VLOOKUP(Table13[[#This Row],[Home Care Provider Name]],[1]!Table13[#Data],4,FALSE)</f>
        <v>Yes</v>
      </c>
      <c r="E617" s="13" t="str">
        <f>VLOOKUP(Table13[[#This Row],[Home Care Provider Name]],[1]!Table13[#Data],5,FALSE)</f>
        <v>Yes</v>
      </c>
      <c r="F617" s="13" t="s">
        <v>2</v>
      </c>
    </row>
    <row r="618" spans="1:6" x14ac:dyDescent="0.35">
      <c r="A618" s="23" t="s">
        <v>627</v>
      </c>
      <c r="B618" s="13" t="str">
        <f>VLOOKUP(Table13[[#This Row],[Home Care Provider Name]],[1]!Table13[#Data],2,FALSE)</f>
        <v>No</v>
      </c>
      <c r="C618" s="13" t="str">
        <f>VLOOKUP(Table13[[#This Row],[Home Care Provider Name]],[1]!Table13[#Data],3,FALSE)</f>
        <v>Yes</v>
      </c>
      <c r="D618" s="13" t="str">
        <f>VLOOKUP(Table13[[#This Row],[Home Care Provider Name]],[1]!Table13[#Data],4,FALSE)</f>
        <v>Yes</v>
      </c>
      <c r="E618" s="13" t="str">
        <f>VLOOKUP(Table13[[#This Row],[Home Care Provider Name]],[1]!Table13[#Data],5,FALSE)</f>
        <v>Yes</v>
      </c>
      <c r="F618" s="13" t="s">
        <v>2</v>
      </c>
    </row>
    <row r="619" spans="1:6" x14ac:dyDescent="0.35">
      <c r="A619" s="24" t="s">
        <v>487</v>
      </c>
      <c r="B619" s="13" t="str">
        <f>VLOOKUP(Table13[[#This Row],[Home Care Provider Name]],[1]!Table13[#Data],2,FALSE)</f>
        <v>Yes</v>
      </c>
      <c r="C619" s="13" t="str">
        <f>VLOOKUP(Table13[[#This Row],[Home Care Provider Name]],[1]!Table13[#Data],3,FALSE)</f>
        <v>Yes</v>
      </c>
      <c r="D619" s="13" t="str">
        <f>VLOOKUP(Table13[[#This Row],[Home Care Provider Name]],[1]!Table13[#Data],4,FALSE)</f>
        <v>Yes</v>
      </c>
      <c r="E619" s="13" t="str">
        <f>VLOOKUP(Table13[[#This Row],[Home Care Provider Name]],[1]!Table13[#Data],5,FALSE)</f>
        <v>Yes</v>
      </c>
      <c r="F619" s="13" t="s">
        <v>2</v>
      </c>
    </row>
    <row r="620" spans="1:6" x14ac:dyDescent="0.35">
      <c r="A620" s="23" t="s">
        <v>328</v>
      </c>
      <c r="B620" s="13" t="str">
        <f>VLOOKUP(Table13[[#This Row],[Home Care Provider Name]],[1]!Table13[#Data],2,FALSE)</f>
        <v>Yes</v>
      </c>
      <c r="C620" s="13" t="str">
        <f>VLOOKUP(Table13[[#This Row],[Home Care Provider Name]],[1]!Table13[#Data],3,FALSE)</f>
        <v>Yes</v>
      </c>
      <c r="D620" s="13" t="str">
        <f>VLOOKUP(Table13[[#This Row],[Home Care Provider Name]],[1]!Table13[#Data],4,FALSE)</f>
        <v>Yes</v>
      </c>
      <c r="E620" s="13" t="str">
        <f>VLOOKUP(Table13[[#This Row],[Home Care Provider Name]],[1]!Table13[#Data],5,FALSE)</f>
        <v>Yes</v>
      </c>
      <c r="F620" s="13" t="s">
        <v>2</v>
      </c>
    </row>
    <row r="621" spans="1:6" x14ac:dyDescent="0.35">
      <c r="A621" s="24" t="s">
        <v>624</v>
      </c>
      <c r="B621" s="13" t="str">
        <f>VLOOKUP(Table13[[#This Row],[Home Care Provider Name]],[1]!Table13[#Data],2,FALSE)</f>
        <v>Yes</v>
      </c>
      <c r="C621" s="13" t="str">
        <f>VLOOKUP(Table13[[#This Row],[Home Care Provider Name]],[1]!Table13[#Data],3,FALSE)</f>
        <v>Yes</v>
      </c>
      <c r="D621" s="13" t="str">
        <f>VLOOKUP(Table13[[#This Row],[Home Care Provider Name]],[1]!Table13[#Data],4,FALSE)</f>
        <v>Yes</v>
      </c>
      <c r="E621" s="13" t="str">
        <f>VLOOKUP(Table13[[#This Row],[Home Care Provider Name]],[1]!Table13[#Data],5,FALSE)</f>
        <v>Yes</v>
      </c>
      <c r="F621" s="13" t="s">
        <v>2</v>
      </c>
    </row>
    <row r="622" spans="1:6" x14ac:dyDescent="0.35">
      <c r="A622" s="23" t="s">
        <v>74</v>
      </c>
      <c r="B622" s="13" t="str">
        <f>VLOOKUP(Table13[[#This Row],[Home Care Provider Name]],[1]!Table13[#Data],2,FALSE)</f>
        <v>Yes</v>
      </c>
      <c r="C622" s="13" t="str">
        <f>VLOOKUP(Table13[[#This Row],[Home Care Provider Name]],[1]!Table13[#Data],3,FALSE)</f>
        <v>Yes</v>
      </c>
      <c r="D622" s="13" t="str">
        <f>VLOOKUP(Table13[[#This Row],[Home Care Provider Name]],[1]!Table13[#Data],4,FALSE)</f>
        <v>Yes</v>
      </c>
      <c r="E622" s="13" t="str">
        <f>VLOOKUP(Table13[[#This Row],[Home Care Provider Name]],[1]!Table13[#Data],5,FALSE)</f>
        <v>Yes</v>
      </c>
      <c r="F622" s="13" t="s">
        <v>2</v>
      </c>
    </row>
    <row r="623" spans="1:6" ht="29" x14ac:dyDescent="0.35">
      <c r="A623" s="24" t="s">
        <v>239</v>
      </c>
      <c r="B623" s="13" t="str">
        <f>VLOOKUP(Table13[[#This Row],[Home Care Provider Name]],[1]!Table13[#Data],2,FALSE)</f>
        <v>Yes</v>
      </c>
      <c r="C623" s="13" t="str">
        <f>VLOOKUP(Table13[[#This Row],[Home Care Provider Name]],[1]!Table13[#Data],3,FALSE)</f>
        <v>Yes</v>
      </c>
      <c r="D623" s="13" t="str">
        <f>VLOOKUP(Table13[[#This Row],[Home Care Provider Name]],[1]!Table13[#Data],4,FALSE)</f>
        <v>Yes</v>
      </c>
      <c r="E623" s="13" t="str">
        <f>VLOOKUP(Table13[[#This Row],[Home Care Provider Name]],[1]!Table13[#Data],5,FALSE)</f>
        <v>Yes</v>
      </c>
      <c r="F623" s="13" t="s">
        <v>2</v>
      </c>
    </row>
    <row r="624" spans="1:6" x14ac:dyDescent="0.35">
      <c r="A624" s="23" t="s">
        <v>631</v>
      </c>
      <c r="B624" s="13" t="str">
        <f>VLOOKUP(Table13[[#This Row],[Home Care Provider Name]],[1]!Table13[#Data],2,FALSE)</f>
        <v>Yes</v>
      </c>
      <c r="C624" s="13" t="str">
        <f>VLOOKUP(Table13[[#This Row],[Home Care Provider Name]],[1]!Table13[#Data],3,FALSE)</f>
        <v>Yes</v>
      </c>
      <c r="D624" s="13" t="str">
        <f>VLOOKUP(Table13[[#This Row],[Home Care Provider Name]],[1]!Table13[#Data],4,FALSE)</f>
        <v>Yes</v>
      </c>
      <c r="E624" s="13" t="str">
        <f>VLOOKUP(Table13[[#This Row],[Home Care Provider Name]],[1]!Table13[#Data],5,FALSE)</f>
        <v>Yes</v>
      </c>
      <c r="F624" s="13" t="s">
        <v>2</v>
      </c>
    </row>
    <row r="625" spans="1:6" ht="29" x14ac:dyDescent="0.35">
      <c r="A625" s="24" t="s">
        <v>183</v>
      </c>
      <c r="B625" s="13" t="str">
        <f>VLOOKUP(Table13[[#This Row],[Home Care Provider Name]],[1]!Table13[#Data],2,FALSE)</f>
        <v>Yes</v>
      </c>
      <c r="C625" s="13" t="str">
        <f>VLOOKUP(Table13[[#This Row],[Home Care Provider Name]],[1]!Table13[#Data],3,FALSE)</f>
        <v>Yes</v>
      </c>
      <c r="D625" s="13" t="str">
        <f>VLOOKUP(Table13[[#This Row],[Home Care Provider Name]],[1]!Table13[#Data],4,FALSE)</f>
        <v>Yes</v>
      </c>
      <c r="E625" s="13" t="str">
        <f>VLOOKUP(Table13[[#This Row],[Home Care Provider Name]],[1]!Table13[#Data],5,FALSE)</f>
        <v>Yes</v>
      </c>
      <c r="F625" s="13" t="s">
        <v>2</v>
      </c>
    </row>
    <row r="626" spans="1:6" ht="29" x14ac:dyDescent="0.35">
      <c r="A626" s="23" t="s">
        <v>804</v>
      </c>
      <c r="B626" s="13" t="str">
        <f>VLOOKUP(Table13[[#This Row],[Home Care Provider Name]],[1]!Table13[#Data],2,FALSE)</f>
        <v>Yes</v>
      </c>
      <c r="C626" s="13" t="str">
        <f>VLOOKUP(Table13[[#This Row],[Home Care Provider Name]],[1]!Table13[#Data],3,FALSE)</f>
        <v>Yes</v>
      </c>
      <c r="D626" s="13" t="str">
        <f>VLOOKUP(Table13[[#This Row],[Home Care Provider Name]],[1]!Table13[#Data],4,FALSE)</f>
        <v>Yes</v>
      </c>
      <c r="E626" s="13" t="str">
        <f>VLOOKUP(Table13[[#This Row],[Home Care Provider Name]],[1]!Table13[#Data],5,FALSE)</f>
        <v>Yes</v>
      </c>
      <c r="F626" s="13" t="s">
        <v>2</v>
      </c>
    </row>
    <row r="627" spans="1:6" x14ac:dyDescent="0.35">
      <c r="A627" s="24" t="s">
        <v>187</v>
      </c>
      <c r="B627" s="13" t="str">
        <f>VLOOKUP(Table13[[#This Row],[Home Care Provider Name]],[1]!Table13[#Data],2,FALSE)</f>
        <v>Yes</v>
      </c>
      <c r="C627" s="13" t="str">
        <f>VLOOKUP(Table13[[#This Row],[Home Care Provider Name]],[1]!Table13[#Data],3,FALSE)</f>
        <v>Yes</v>
      </c>
      <c r="D627" s="13" t="str">
        <f>VLOOKUP(Table13[[#This Row],[Home Care Provider Name]],[1]!Table13[#Data],4,FALSE)</f>
        <v>Yes</v>
      </c>
      <c r="E627" s="13" t="str">
        <f>VLOOKUP(Table13[[#This Row],[Home Care Provider Name]],[1]!Table13[#Data],5,FALSE)</f>
        <v>Yes</v>
      </c>
      <c r="F627" s="13" t="s">
        <v>2</v>
      </c>
    </row>
    <row r="628" spans="1:6" ht="29" x14ac:dyDescent="0.35">
      <c r="A628" s="23" t="s">
        <v>316</v>
      </c>
      <c r="B628" s="13" t="str">
        <f>VLOOKUP(Table13[[#This Row],[Home Care Provider Name]],[1]!Table13[#Data],2,FALSE)</f>
        <v>Yes</v>
      </c>
      <c r="C628" s="13" t="str">
        <f>VLOOKUP(Table13[[#This Row],[Home Care Provider Name]],[1]!Table13[#Data],3,FALSE)</f>
        <v>Yes</v>
      </c>
      <c r="D628" s="13" t="str">
        <f>VLOOKUP(Table13[[#This Row],[Home Care Provider Name]],[1]!Table13[#Data],4,FALSE)</f>
        <v>Yes</v>
      </c>
      <c r="E628" s="13" t="str">
        <f>VLOOKUP(Table13[[#This Row],[Home Care Provider Name]],[1]!Table13[#Data],5,FALSE)</f>
        <v>Yes</v>
      </c>
      <c r="F628" s="13" t="s">
        <v>2</v>
      </c>
    </row>
    <row r="629" spans="1:6" x14ac:dyDescent="0.35">
      <c r="A629" s="24" t="s">
        <v>130</v>
      </c>
      <c r="B629" s="13" t="str">
        <f>VLOOKUP(Table13[[#This Row],[Home Care Provider Name]],[1]!Table13[#Data],2,FALSE)</f>
        <v>Yes</v>
      </c>
      <c r="C629" s="13" t="str">
        <f>VLOOKUP(Table13[[#This Row],[Home Care Provider Name]],[1]!Table13[#Data],3,FALSE)</f>
        <v>Yes</v>
      </c>
      <c r="D629" s="13" t="str">
        <f>VLOOKUP(Table13[[#This Row],[Home Care Provider Name]],[1]!Table13[#Data],4,FALSE)</f>
        <v>Yes</v>
      </c>
      <c r="E629" s="13" t="str">
        <f>VLOOKUP(Table13[[#This Row],[Home Care Provider Name]],[1]!Table13[#Data],5,FALSE)</f>
        <v>Yes</v>
      </c>
      <c r="F629" s="13" t="s">
        <v>2</v>
      </c>
    </row>
    <row r="630" spans="1:6" x14ac:dyDescent="0.35">
      <c r="A630" s="23" t="s">
        <v>0</v>
      </c>
      <c r="B630" s="13" t="str">
        <f>VLOOKUP(Table13[[#This Row],[Home Care Provider Name]],[1]!Table13[#Data],2,FALSE)</f>
        <v>Yes</v>
      </c>
      <c r="C630" s="13" t="str">
        <f>VLOOKUP(Table13[[#This Row],[Home Care Provider Name]],[1]!Table13[#Data],3,FALSE)</f>
        <v>Yes</v>
      </c>
      <c r="D630" s="13" t="str">
        <f>VLOOKUP(Table13[[#This Row],[Home Care Provider Name]],[1]!Table13[#Data],4,FALSE)</f>
        <v>Yes</v>
      </c>
      <c r="E630" s="13" t="str">
        <f>VLOOKUP(Table13[[#This Row],[Home Care Provider Name]],[1]!Table13[#Data],5,FALSE)</f>
        <v>Yes</v>
      </c>
      <c r="F630" s="13" t="s">
        <v>2</v>
      </c>
    </row>
    <row r="631" spans="1:6" x14ac:dyDescent="0.35">
      <c r="A631" s="24" t="s">
        <v>78</v>
      </c>
      <c r="B631" s="13" t="str">
        <f>VLOOKUP(Table13[[#This Row],[Home Care Provider Name]],[1]!Table13[#Data],2,FALSE)</f>
        <v>Yes</v>
      </c>
      <c r="C631" s="13" t="str">
        <f>VLOOKUP(Table13[[#This Row],[Home Care Provider Name]],[1]!Table13[#Data],3,FALSE)</f>
        <v>Yes</v>
      </c>
      <c r="D631" s="13" t="str">
        <f>VLOOKUP(Table13[[#This Row],[Home Care Provider Name]],[1]!Table13[#Data],4,FALSE)</f>
        <v>Yes</v>
      </c>
      <c r="E631" s="13" t="str">
        <f>VLOOKUP(Table13[[#This Row],[Home Care Provider Name]],[1]!Table13[#Data],5,FALSE)</f>
        <v>Yes</v>
      </c>
      <c r="F631" s="13" t="s">
        <v>2</v>
      </c>
    </row>
    <row r="632" spans="1:6" ht="20.25" customHeight="1" x14ac:dyDescent="0.35">
      <c r="A632" s="23" t="s">
        <v>467</v>
      </c>
      <c r="B632" s="13" t="str">
        <f>VLOOKUP(Table13[[#This Row],[Home Care Provider Name]],[1]!Table13[#Data],2,FALSE)</f>
        <v>No</v>
      </c>
      <c r="C632" s="13" t="str">
        <f>VLOOKUP(Table13[[#This Row],[Home Care Provider Name]],[1]!Table13[#Data],3,FALSE)</f>
        <v>No</v>
      </c>
      <c r="D632" s="13" t="str">
        <f>VLOOKUP(Table13[[#This Row],[Home Care Provider Name]],[1]!Table13[#Data],4,FALSE)</f>
        <v>No</v>
      </c>
      <c r="E632" s="13" t="str">
        <f>VLOOKUP(Table13[[#This Row],[Home Care Provider Name]],[1]!Table13[#Data],5,FALSE)</f>
        <v>Yes</v>
      </c>
      <c r="F632" s="13" t="s">
        <v>2</v>
      </c>
    </row>
    <row r="633" spans="1:6" x14ac:dyDescent="0.35">
      <c r="A633" s="24" t="s">
        <v>1133</v>
      </c>
      <c r="B633" s="13" t="str">
        <f>VLOOKUP(Table13[[#This Row],[Home Care Provider Name]],[1]!Table13[#Data],2,FALSE)</f>
        <v>Yes</v>
      </c>
      <c r="C633" s="13" t="str">
        <f>VLOOKUP(Table13[[#This Row],[Home Care Provider Name]],[1]!Table13[#Data],3,FALSE)</f>
        <v>Yes</v>
      </c>
      <c r="D633" s="13" t="str">
        <f>VLOOKUP(Table13[[#This Row],[Home Care Provider Name]],[1]!Table13[#Data],4,FALSE)</f>
        <v>Yes</v>
      </c>
      <c r="E633" s="13" t="str">
        <f>VLOOKUP(Table13[[#This Row],[Home Care Provider Name]],[1]!Table13[#Data],5,FALSE)</f>
        <v>Yes</v>
      </c>
      <c r="F633" s="13" t="s">
        <v>2</v>
      </c>
    </row>
    <row r="634" spans="1:6" x14ac:dyDescent="0.35">
      <c r="A634" s="23" t="s">
        <v>1087</v>
      </c>
      <c r="B634" s="13" t="str">
        <f>VLOOKUP(Table13[[#This Row],[Home Care Provider Name]],[1]!Table13[#Data],2,FALSE)</f>
        <v>Yes</v>
      </c>
      <c r="C634" s="13" t="str">
        <f>VLOOKUP(Table13[[#This Row],[Home Care Provider Name]],[1]!Table13[#Data],3,FALSE)</f>
        <v>Yes</v>
      </c>
      <c r="D634" s="13" t="str">
        <f>VLOOKUP(Table13[[#This Row],[Home Care Provider Name]],[1]!Table13[#Data],4,FALSE)</f>
        <v>Yes</v>
      </c>
      <c r="E634" s="13" t="str">
        <f>VLOOKUP(Table13[[#This Row],[Home Care Provider Name]],[1]!Table13[#Data],5,FALSE)</f>
        <v>Yes</v>
      </c>
      <c r="F634" s="13" t="s">
        <v>2</v>
      </c>
    </row>
    <row r="635" spans="1:6" x14ac:dyDescent="0.35">
      <c r="A635" s="24" t="s">
        <v>546</v>
      </c>
      <c r="B635" s="13" t="str">
        <f>VLOOKUP(Table13[[#This Row],[Home Care Provider Name]],[1]!Table13[#Data],2,FALSE)</f>
        <v>Yes</v>
      </c>
      <c r="C635" s="13" t="str">
        <f>VLOOKUP(Table13[[#This Row],[Home Care Provider Name]],[1]!Table13[#Data],3,FALSE)</f>
        <v>Yes</v>
      </c>
      <c r="D635" s="13" t="str">
        <f>VLOOKUP(Table13[[#This Row],[Home Care Provider Name]],[1]!Table13[#Data],4,FALSE)</f>
        <v>Yes</v>
      </c>
      <c r="E635" s="13" t="str">
        <f>VLOOKUP(Table13[[#This Row],[Home Care Provider Name]],[1]!Table13[#Data],5,FALSE)</f>
        <v>Yes</v>
      </c>
      <c r="F635" s="13" t="s">
        <v>2</v>
      </c>
    </row>
    <row r="636" spans="1:6" ht="29" x14ac:dyDescent="0.35">
      <c r="A636" s="23" t="s">
        <v>1143</v>
      </c>
      <c r="B636" s="13" t="str">
        <f>VLOOKUP(Table13[[#This Row],[Home Care Provider Name]],[1]!Table13[#Data],2,FALSE)</f>
        <v>Yes</v>
      </c>
      <c r="C636" s="13" t="str">
        <f>VLOOKUP(Table13[[#This Row],[Home Care Provider Name]],[1]!Table13[#Data],3,FALSE)</f>
        <v>Yes</v>
      </c>
      <c r="D636" s="13" t="str">
        <f>VLOOKUP(Table13[[#This Row],[Home Care Provider Name]],[1]!Table13[#Data],4,FALSE)</f>
        <v>Yes</v>
      </c>
      <c r="E636" s="13" t="str">
        <f>VLOOKUP(Table13[[#This Row],[Home Care Provider Name]],[1]!Table13[#Data],5,FALSE)</f>
        <v>Yes</v>
      </c>
      <c r="F636" s="13" t="s">
        <v>2</v>
      </c>
    </row>
    <row r="637" spans="1:6" x14ac:dyDescent="0.35">
      <c r="A637" s="24" t="s">
        <v>290</v>
      </c>
      <c r="B637" s="13" t="str">
        <f>VLOOKUP(Table13[[#This Row],[Home Care Provider Name]],[1]!Table13[#Data],2,FALSE)</f>
        <v>Yes</v>
      </c>
      <c r="C637" s="13" t="str">
        <f>VLOOKUP(Table13[[#This Row],[Home Care Provider Name]],[1]!Table13[#Data],3,FALSE)</f>
        <v>Yes</v>
      </c>
      <c r="D637" s="13" t="str">
        <f>VLOOKUP(Table13[[#This Row],[Home Care Provider Name]],[1]!Table13[#Data],4,FALSE)</f>
        <v>Yes</v>
      </c>
      <c r="E637" s="13" t="str">
        <f>VLOOKUP(Table13[[#This Row],[Home Care Provider Name]],[1]!Table13[#Data],5,FALSE)</f>
        <v>Yes</v>
      </c>
      <c r="F637" s="13" t="s">
        <v>2</v>
      </c>
    </row>
    <row r="638" spans="1:6" x14ac:dyDescent="0.35">
      <c r="A638" s="23" t="s">
        <v>410</v>
      </c>
      <c r="B638" s="13" t="str">
        <f>VLOOKUP(Table13[[#This Row],[Home Care Provider Name]],[1]!Table13[#Data],2,FALSE)</f>
        <v>No</v>
      </c>
      <c r="C638" s="13" t="str">
        <f>VLOOKUP(Table13[[#This Row],[Home Care Provider Name]],[1]!Table13[#Data],3,FALSE)</f>
        <v>Yes</v>
      </c>
      <c r="D638" s="13" t="str">
        <f>VLOOKUP(Table13[[#This Row],[Home Care Provider Name]],[1]!Table13[#Data],4,FALSE)</f>
        <v>Yes</v>
      </c>
      <c r="E638" s="13" t="str">
        <f>VLOOKUP(Table13[[#This Row],[Home Care Provider Name]],[1]!Table13[#Data],5,FALSE)</f>
        <v>Yes</v>
      </c>
      <c r="F638" s="13" t="s">
        <v>2</v>
      </c>
    </row>
    <row r="639" spans="1:6" x14ac:dyDescent="0.35">
      <c r="A639" s="24" t="s">
        <v>231</v>
      </c>
      <c r="B639" s="13" t="str">
        <f>VLOOKUP(Table13[[#This Row],[Home Care Provider Name]],[1]!Table13[#Data],2,FALSE)</f>
        <v>Yes</v>
      </c>
      <c r="C639" s="13" t="str">
        <f>VLOOKUP(Table13[[#This Row],[Home Care Provider Name]],[1]!Table13[#Data],3,FALSE)</f>
        <v>Yes</v>
      </c>
      <c r="D639" s="13" t="str">
        <f>VLOOKUP(Table13[[#This Row],[Home Care Provider Name]],[1]!Table13[#Data],4,FALSE)</f>
        <v>Yes</v>
      </c>
      <c r="E639" s="13" t="str">
        <f>VLOOKUP(Table13[[#This Row],[Home Care Provider Name]],[1]!Table13[#Data],5,FALSE)</f>
        <v>Yes</v>
      </c>
      <c r="F639" s="13" t="s">
        <v>2</v>
      </c>
    </row>
    <row r="640" spans="1:6" x14ac:dyDescent="0.35">
      <c r="A640" s="23" t="s">
        <v>43</v>
      </c>
      <c r="B640" s="13" t="str">
        <f>VLOOKUP(Table13[[#This Row],[Home Care Provider Name]],[1]!Table13[#Data],2,FALSE)</f>
        <v>Yes</v>
      </c>
      <c r="C640" s="13" t="str">
        <f>VLOOKUP(Table13[[#This Row],[Home Care Provider Name]],[1]!Table13[#Data],3,FALSE)</f>
        <v>Yes</v>
      </c>
      <c r="D640" s="13" t="str">
        <f>VLOOKUP(Table13[[#This Row],[Home Care Provider Name]],[1]!Table13[#Data],4,FALSE)</f>
        <v>Yes</v>
      </c>
      <c r="E640" s="13" t="str">
        <f>VLOOKUP(Table13[[#This Row],[Home Care Provider Name]],[1]!Table13[#Data],5,FALSE)</f>
        <v>No</v>
      </c>
      <c r="F640" s="13" t="s">
        <v>1</v>
      </c>
    </row>
    <row r="641" spans="1:6" x14ac:dyDescent="0.35">
      <c r="A641" s="24" t="s">
        <v>436</v>
      </c>
      <c r="B641" s="13" t="str">
        <f>VLOOKUP(Table13[[#This Row],[Home Care Provider Name]],[1]!Table13[#Data],2,FALSE)</f>
        <v>Yes</v>
      </c>
      <c r="C641" s="13" t="str">
        <f>VLOOKUP(Table13[[#This Row],[Home Care Provider Name]],[1]!Table13[#Data],3,FALSE)</f>
        <v>Yes</v>
      </c>
      <c r="D641" s="13" t="str">
        <f>VLOOKUP(Table13[[#This Row],[Home Care Provider Name]],[1]!Table13[#Data],4,FALSE)</f>
        <v>Yes</v>
      </c>
      <c r="E641" s="13" t="str">
        <f>VLOOKUP(Table13[[#This Row],[Home Care Provider Name]],[1]!Table13[#Data],5,FALSE)</f>
        <v>Yes</v>
      </c>
      <c r="F641" s="13" t="s">
        <v>2</v>
      </c>
    </row>
    <row r="642" spans="1:6" x14ac:dyDescent="0.35">
      <c r="A642" s="23" t="s">
        <v>122</v>
      </c>
      <c r="B642" s="13" t="str">
        <f>VLOOKUP(Table13[[#This Row],[Home Care Provider Name]],[1]!Table13[#Data],2,FALSE)</f>
        <v>Yes</v>
      </c>
      <c r="C642" s="13" t="str">
        <f>VLOOKUP(Table13[[#This Row],[Home Care Provider Name]],[1]!Table13[#Data],3,FALSE)</f>
        <v>Yes</v>
      </c>
      <c r="D642" s="13" t="str">
        <f>VLOOKUP(Table13[[#This Row],[Home Care Provider Name]],[1]!Table13[#Data],4,FALSE)</f>
        <v>Yes</v>
      </c>
      <c r="E642" s="13" t="str">
        <f>VLOOKUP(Table13[[#This Row],[Home Care Provider Name]],[1]!Table13[#Data],5,FALSE)</f>
        <v>Yes</v>
      </c>
      <c r="F642" s="13" t="s">
        <v>2</v>
      </c>
    </row>
    <row r="643" spans="1:6" x14ac:dyDescent="0.35">
      <c r="A643" s="24" t="s">
        <v>491</v>
      </c>
      <c r="B643" s="13" t="str">
        <f>VLOOKUP(Table13[[#This Row],[Home Care Provider Name]],[1]!Table13[#Data],2,FALSE)</f>
        <v>Yes</v>
      </c>
      <c r="C643" s="13" t="str">
        <f>VLOOKUP(Table13[[#This Row],[Home Care Provider Name]],[1]!Table13[#Data],3,FALSE)</f>
        <v>Yes</v>
      </c>
      <c r="D643" s="13" t="str">
        <f>VLOOKUP(Table13[[#This Row],[Home Care Provider Name]],[1]!Table13[#Data],4,FALSE)</f>
        <v>Yes</v>
      </c>
      <c r="E643" s="13" t="str">
        <f>VLOOKUP(Table13[[#This Row],[Home Care Provider Name]],[1]!Table13[#Data],5,FALSE)</f>
        <v>Yes</v>
      </c>
      <c r="F643" s="13" t="s">
        <v>2</v>
      </c>
    </row>
    <row r="644" spans="1:6" x14ac:dyDescent="0.35">
      <c r="A644" s="23" t="s">
        <v>1101</v>
      </c>
      <c r="B644" s="13" t="str">
        <f>VLOOKUP(Table13[[#This Row],[Home Care Provider Name]],[1]!Table13[#Data],2,FALSE)</f>
        <v>Yes</v>
      </c>
      <c r="C644" s="13" t="str">
        <f>VLOOKUP(Table13[[#This Row],[Home Care Provider Name]],[1]!Table13[#Data],3,FALSE)</f>
        <v>Yes</v>
      </c>
      <c r="D644" s="13" t="str">
        <f>VLOOKUP(Table13[[#This Row],[Home Care Provider Name]],[1]!Table13[#Data],4,FALSE)</f>
        <v>Yes</v>
      </c>
      <c r="E644" s="13" t="str">
        <f>VLOOKUP(Table13[[#This Row],[Home Care Provider Name]],[1]!Table13[#Data],5,FALSE)</f>
        <v>Yes</v>
      </c>
      <c r="F644" s="13" t="s">
        <v>2</v>
      </c>
    </row>
    <row r="645" spans="1:6" ht="29" x14ac:dyDescent="0.35">
      <c r="A645" s="24" t="s">
        <v>336</v>
      </c>
      <c r="B645" s="13" t="str">
        <f>VLOOKUP(Table13[[#This Row],[Home Care Provider Name]],[1]!Table13[#Data],2,FALSE)</f>
        <v>Yes</v>
      </c>
      <c r="C645" s="13" t="str">
        <f>VLOOKUP(Table13[[#This Row],[Home Care Provider Name]],[1]!Table13[#Data],3,FALSE)</f>
        <v>Yes</v>
      </c>
      <c r="D645" s="13" t="str">
        <f>VLOOKUP(Table13[[#This Row],[Home Care Provider Name]],[1]!Table13[#Data],4,FALSE)</f>
        <v>Yes</v>
      </c>
      <c r="E645" s="13" t="str">
        <f>VLOOKUP(Table13[[#This Row],[Home Care Provider Name]],[1]!Table13[#Data],5,FALSE)</f>
        <v>Yes</v>
      </c>
      <c r="F645" s="13" t="s">
        <v>2</v>
      </c>
    </row>
    <row r="646" spans="1:6" x14ac:dyDescent="0.35">
      <c r="A646" s="23" t="s">
        <v>459</v>
      </c>
      <c r="B646" s="13" t="str">
        <f>VLOOKUP(Table13[[#This Row],[Home Care Provider Name]],[1]!Table13[#Data],2,FALSE)</f>
        <v>Yes</v>
      </c>
      <c r="C646" s="13" t="str">
        <f>VLOOKUP(Table13[[#This Row],[Home Care Provider Name]],[1]!Table13[#Data],3,FALSE)</f>
        <v>Yes</v>
      </c>
      <c r="D646" s="13" t="str">
        <f>VLOOKUP(Table13[[#This Row],[Home Care Provider Name]],[1]!Table13[#Data],4,FALSE)</f>
        <v>Yes</v>
      </c>
      <c r="E646" s="13" t="str">
        <f>VLOOKUP(Table13[[#This Row],[Home Care Provider Name]],[1]!Table13[#Data],5,FALSE)</f>
        <v>Yes</v>
      </c>
      <c r="F646" s="13" t="s">
        <v>2</v>
      </c>
    </row>
    <row r="647" spans="1:6" x14ac:dyDescent="0.35">
      <c r="A647" s="24" t="s">
        <v>204</v>
      </c>
      <c r="B647" s="13" t="str">
        <f>VLOOKUP(Table13[[#This Row],[Home Care Provider Name]],[1]!Table13[#Data],2,FALSE)</f>
        <v>Yes</v>
      </c>
      <c r="C647" s="13" t="str">
        <f>VLOOKUP(Table13[[#This Row],[Home Care Provider Name]],[1]!Table13[#Data],3,FALSE)</f>
        <v>Yes</v>
      </c>
      <c r="D647" s="13" t="str">
        <f>VLOOKUP(Table13[[#This Row],[Home Care Provider Name]],[1]!Table13[#Data],4,FALSE)</f>
        <v>Yes</v>
      </c>
      <c r="E647" s="13" t="str">
        <f>VLOOKUP(Table13[[#This Row],[Home Care Provider Name]],[1]!Table13[#Data],5,FALSE)</f>
        <v>Yes</v>
      </c>
      <c r="F647" s="13" t="s">
        <v>2</v>
      </c>
    </row>
    <row r="648" spans="1:6" ht="29" x14ac:dyDescent="0.35">
      <c r="A648" s="23" t="s">
        <v>1097</v>
      </c>
      <c r="B648" s="13" t="str">
        <f>VLOOKUP(Table13[[#This Row],[Home Care Provider Name]],[1]!Table13[#Data],2,FALSE)</f>
        <v>Yes</v>
      </c>
      <c r="C648" s="13" t="str">
        <f>VLOOKUP(Table13[[#This Row],[Home Care Provider Name]],[1]!Table13[#Data],3,FALSE)</f>
        <v>Yes</v>
      </c>
      <c r="D648" s="13" t="str">
        <f>VLOOKUP(Table13[[#This Row],[Home Care Provider Name]],[1]!Table13[#Data],4,FALSE)</f>
        <v>Yes</v>
      </c>
      <c r="E648" s="13" t="str">
        <f>VLOOKUP(Table13[[#This Row],[Home Care Provider Name]],[1]!Table13[#Data],5,FALSE)</f>
        <v>Yes</v>
      </c>
      <c r="F648" s="13" t="s">
        <v>2</v>
      </c>
    </row>
    <row r="649" spans="1:6" x14ac:dyDescent="0.35">
      <c r="A649" s="24" t="s">
        <v>573</v>
      </c>
      <c r="B649" s="13" t="str">
        <f>VLOOKUP(Table13[[#This Row],[Home Care Provider Name]],[1]!Table13[#Data],2,FALSE)</f>
        <v>Yes</v>
      </c>
      <c r="C649" s="13" t="str">
        <f>VLOOKUP(Table13[[#This Row],[Home Care Provider Name]],[1]!Table13[#Data],3,FALSE)</f>
        <v>Yes</v>
      </c>
      <c r="D649" s="13" t="str">
        <f>VLOOKUP(Table13[[#This Row],[Home Care Provider Name]],[1]!Table13[#Data],4,FALSE)</f>
        <v>Yes</v>
      </c>
      <c r="E649" s="13" t="str">
        <f>VLOOKUP(Table13[[#This Row],[Home Care Provider Name]],[1]!Table13[#Data],5,FALSE)</f>
        <v>Yes</v>
      </c>
      <c r="F649" s="13" t="s">
        <v>2</v>
      </c>
    </row>
    <row r="650" spans="1:6" x14ac:dyDescent="0.35">
      <c r="A650" s="23" t="s">
        <v>594</v>
      </c>
      <c r="B650" s="13" t="str">
        <f>VLOOKUP(Table13[[#This Row],[Home Care Provider Name]],[1]!Table13[#Data],2,FALSE)</f>
        <v>Yes</v>
      </c>
      <c r="C650" s="13" t="str">
        <f>VLOOKUP(Table13[[#This Row],[Home Care Provider Name]],[1]!Table13[#Data],3,FALSE)</f>
        <v>Yes</v>
      </c>
      <c r="D650" s="13" t="str">
        <f>VLOOKUP(Table13[[#This Row],[Home Care Provider Name]],[1]!Table13[#Data],4,FALSE)</f>
        <v>Yes</v>
      </c>
      <c r="E650" s="13" t="str">
        <f>VLOOKUP(Table13[[#This Row],[Home Care Provider Name]],[1]!Table13[#Data],5,FALSE)</f>
        <v>Yes</v>
      </c>
      <c r="F650" s="13" t="s">
        <v>2</v>
      </c>
    </row>
    <row r="651" spans="1:6" x14ac:dyDescent="0.35">
      <c r="A651" s="24" t="s">
        <v>123</v>
      </c>
      <c r="B651" s="13" t="str">
        <f>VLOOKUP(Table13[[#This Row],[Home Care Provider Name]],[1]!Table13[#Data],2,FALSE)</f>
        <v>No</v>
      </c>
      <c r="C651" s="13" t="str">
        <f>VLOOKUP(Table13[[#This Row],[Home Care Provider Name]],[1]!Table13[#Data],3,FALSE)</f>
        <v>No</v>
      </c>
      <c r="D651" s="13" t="str">
        <f>VLOOKUP(Table13[[#This Row],[Home Care Provider Name]],[1]!Table13[#Data],4,FALSE)</f>
        <v>No</v>
      </c>
      <c r="E651" s="13" t="str">
        <f>VLOOKUP(Table13[[#This Row],[Home Care Provider Name]],[1]!Table13[#Data],5,FALSE)</f>
        <v>No</v>
      </c>
      <c r="F651" s="13" t="s">
        <v>1</v>
      </c>
    </row>
    <row r="652" spans="1:6" ht="29" x14ac:dyDescent="0.35">
      <c r="A652" s="23" t="s">
        <v>101</v>
      </c>
      <c r="B652" s="13" t="str">
        <f>VLOOKUP(Table13[[#This Row],[Home Care Provider Name]],[1]!Table13[#Data],2,FALSE)</f>
        <v>Yes</v>
      </c>
      <c r="C652" s="13" t="str">
        <f>VLOOKUP(Table13[[#This Row],[Home Care Provider Name]],[1]!Table13[#Data],3,FALSE)</f>
        <v>Yes</v>
      </c>
      <c r="D652" s="13" t="str">
        <f>VLOOKUP(Table13[[#This Row],[Home Care Provider Name]],[1]!Table13[#Data],4,FALSE)</f>
        <v>Yes</v>
      </c>
      <c r="E652" s="13" t="str">
        <f>VLOOKUP(Table13[[#This Row],[Home Care Provider Name]],[1]!Table13[#Data],5,FALSE)</f>
        <v>Yes</v>
      </c>
      <c r="F652" s="13" t="s">
        <v>2</v>
      </c>
    </row>
    <row r="653" spans="1:6" x14ac:dyDescent="0.35">
      <c r="A653" s="24" t="s">
        <v>409</v>
      </c>
      <c r="B653" s="13" t="str">
        <f>VLOOKUP(Table13[[#This Row],[Home Care Provider Name]],[1]!Table13[#Data],2,FALSE)</f>
        <v>Yes</v>
      </c>
      <c r="C653" s="13" t="str">
        <f>VLOOKUP(Table13[[#This Row],[Home Care Provider Name]],[1]!Table13[#Data],3,FALSE)</f>
        <v>Yes</v>
      </c>
      <c r="D653" s="13" t="str">
        <f>VLOOKUP(Table13[[#This Row],[Home Care Provider Name]],[1]!Table13[#Data],4,FALSE)</f>
        <v>Yes</v>
      </c>
      <c r="E653" s="13" t="str">
        <f>VLOOKUP(Table13[[#This Row],[Home Care Provider Name]],[1]!Table13[#Data],5,FALSE)</f>
        <v>Yes</v>
      </c>
      <c r="F653" s="13" t="s">
        <v>2</v>
      </c>
    </row>
    <row r="654" spans="1:6" x14ac:dyDescent="0.35">
      <c r="A654" s="23" t="s">
        <v>181</v>
      </c>
      <c r="B654" s="13" t="str">
        <f>VLOOKUP(Table13[[#This Row],[Home Care Provider Name]],[1]!Table13[#Data],2,FALSE)</f>
        <v>Yes</v>
      </c>
      <c r="C654" s="13" t="str">
        <f>VLOOKUP(Table13[[#This Row],[Home Care Provider Name]],[1]!Table13[#Data],3,FALSE)</f>
        <v>Yes</v>
      </c>
      <c r="D654" s="13" t="str">
        <f>VLOOKUP(Table13[[#This Row],[Home Care Provider Name]],[1]!Table13[#Data],4,FALSE)</f>
        <v>Yes</v>
      </c>
      <c r="E654" s="13" t="str">
        <f>VLOOKUP(Table13[[#This Row],[Home Care Provider Name]],[1]!Table13[#Data],5,FALSE)</f>
        <v>Yes</v>
      </c>
      <c r="F654" s="13" t="s">
        <v>2</v>
      </c>
    </row>
    <row r="655" spans="1:6" x14ac:dyDescent="0.35">
      <c r="A655" s="24" t="s">
        <v>267</v>
      </c>
      <c r="B655" s="13" t="str">
        <f>VLOOKUP(Table13[[#This Row],[Home Care Provider Name]],[1]!Table13[#Data],2,FALSE)</f>
        <v>Yes</v>
      </c>
      <c r="C655" s="13" t="str">
        <f>VLOOKUP(Table13[[#This Row],[Home Care Provider Name]],[1]!Table13[#Data],3,FALSE)</f>
        <v>Yes</v>
      </c>
      <c r="D655" s="13" t="str">
        <f>VLOOKUP(Table13[[#This Row],[Home Care Provider Name]],[1]!Table13[#Data],4,FALSE)</f>
        <v>Yes</v>
      </c>
      <c r="E655" s="13" t="str">
        <f>VLOOKUP(Table13[[#This Row],[Home Care Provider Name]],[1]!Table13[#Data],5,FALSE)</f>
        <v>Yes</v>
      </c>
      <c r="F655" s="13" t="s">
        <v>2</v>
      </c>
    </row>
    <row r="656" spans="1:6" x14ac:dyDescent="0.35">
      <c r="A656" s="23" t="s">
        <v>331</v>
      </c>
      <c r="B656" s="13" t="str">
        <f>VLOOKUP(Table13[[#This Row],[Home Care Provider Name]],[1]!Table13[#Data],2,FALSE)</f>
        <v>Yes</v>
      </c>
      <c r="C656" s="13" t="str">
        <f>VLOOKUP(Table13[[#This Row],[Home Care Provider Name]],[1]!Table13[#Data],3,FALSE)</f>
        <v>Yes</v>
      </c>
      <c r="D656" s="13" t="str">
        <f>VLOOKUP(Table13[[#This Row],[Home Care Provider Name]],[1]!Table13[#Data],4,FALSE)</f>
        <v>Yes</v>
      </c>
      <c r="E656" s="13" t="str">
        <f>VLOOKUP(Table13[[#This Row],[Home Care Provider Name]],[1]!Table13[#Data],5,FALSE)</f>
        <v>Yes</v>
      </c>
      <c r="F656" s="13" t="s">
        <v>2</v>
      </c>
    </row>
    <row r="657" spans="1:6" x14ac:dyDescent="0.35">
      <c r="A657" s="24" t="s">
        <v>1170</v>
      </c>
      <c r="B657" s="13" t="str">
        <f>VLOOKUP(Table13[[#This Row],[Home Care Provider Name]],[1]!Table13[#Data],2,FALSE)</f>
        <v>Yes</v>
      </c>
      <c r="C657" s="13" t="str">
        <f>VLOOKUP(Table13[[#This Row],[Home Care Provider Name]],[1]!Table13[#Data],3,FALSE)</f>
        <v>Yes</v>
      </c>
      <c r="D657" s="13" t="str">
        <f>VLOOKUP(Table13[[#This Row],[Home Care Provider Name]],[1]!Table13[#Data],4,FALSE)</f>
        <v>Yes</v>
      </c>
      <c r="E657" s="13" t="str">
        <f>VLOOKUP(Table13[[#This Row],[Home Care Provider Name]],[1]!Table13[#Data],5,FALSE)</f>
        <v>Yes</v>
      </c>
      <c r="F657" s="13" t="s">
        <v>2</v>
      </c>
    </row>
    <row r="658" spans="1:6" x14ac:dyDescent="0.35">
      <c r="A658" s="23" t="s">
        <v>375</v>
      </c>
      <c r="B658" s="13" t="str">
        <f>VLOOKUP(Table13[[#This Row],[Home Care Provider Name]],[1]!Table13[#Data],2,FALSE)</f>
        <v>Yes</v>
      </c>
      <c r="C658" s="13" t="str">
        <f>VLOOKUP(Table13[[#This Row],[Home Care Provider Name]],[1]!Table13[#Data],3,FALSE)</f>
        <v>Yes</v>
      </c>
      <c r="D658" s="13" t="str">
        <f>VLOOKUP(Table13[[#This Row],[Home Care Provider Name]],[1]!Table13[#Data],4,FALSE)</f>
        <v>Yes</v>
      </c>
      <c r="E658" s="13" t="str">
        <f>VLOOKUP(Table13[[#This Row],[Home Care Provider Name]],[1]!Table13[#Data],5,FALSE)</f>
        <v>Yes</v>
      </c>
      <c r="F658" s="13" t="s">
        <v>2</v>
      </c>
    </row>
    <row r="659" spans="1:6" x14ac:dyDescent="0.35">
      <c r="A659" s="24" t="s">
        <v>365</v>
      </c>
      <c r="B659" s="13" t="str">
        <f>VLOOKUP(Table13[[#This Row],[Home Care Provider Name]],[1]!Table13[#Data],2,FALSE)</f>
        <v>Yes</v>
      </c>
      <c r="C659" s="13" t="str">
        <f>VLOOKUP(Table13[[#This Row],[Home Care Provider Name]],[1]!Table13[#Data],3,FALSE)</f>
        <v>Yes</v>
      </c>
      <c r="D659" s="13" t="str">
        <f>VLOOKUP(Table13[[#This Row],[Home Care Provider Name]],[1]!Table13[#Data],4,FALSE)</f>
        <v>Yes</v>
      </c>
      <c r="E659" s="13" t="str">
        <f>VLOOKUP(Table13[[#This Row],[Home Care Provider Name]],[1]!Table13[#Data],5,FALSE)</f>
        <v>Yes</v>
      </c>
      <c r="F659" s="13" t="s">
        <v>2</v>
      </c>
    </row>
    <row r="660" spans="1:6" x14ac:dyDescent="0.35">
      <c r="A660" s="23" t="s">
        <v>1114</v>
      </c>
      <c r="B660" s="13" t="str">
        <f>VLOOKUP(Table13[[#This Row],[Home Care Provider Name]],[1]!Table13[#Data],2,FALSE)</f>
        <v>Yes</v>
      </c>
      <c r="C660" s="13" t="str">
        <f>VLOOKUP(Table13[[#This Row],[Home Care Provider Name]],[1]!Table13[#Data],3,FALSE)</f>
        <v>Yes</v>
      </c>
      <c r="D660" s="13" t="str">
        <f>VLOOKUP(Table13[[#This Row],[Home Care Provider Name]],[1]!Table13[#Data],4,FALSE)</f>
        <v>Yes</v>
      </c>
      <c r="E660" s="13" t="str">
        <f>VLOOKUP(Table13[[#This Row],[Home Care Provider Name]],[1]!Table13[#Data],5,FALSE)</f>
        <v>Yes</v>
      </c>
      <c r="F660" s="13" t="s">
        <v>2</v>
      </c>
    </row>
    <row r="661" spans="1:6" x14ac:dyDescent="0.35">
      <c r="A661" s="24" t="s">
        <v>493</v>
      </c>
      <c r="B661" s="13" t="str">
        <f>VLOOKUP(Table13[[#This Row],[Home Care Provider Name]],[1]!Table13[#Data],2,FALSE)</f>
        <v>Yes</v>
      </c>
      <c r="C661" s="13" t="str">
        <f>VLOOKUP(Table13[[#This Row],[Home Care Provider Name]],[1]!Table13[#Data],3,FALSE)</f>
        <v>Yes</v>
      </c>
      <c r="D661" s="13" t="str">
        <f>VLOOKUP(Table13[[#This Row],[Home Care Provider Name]],[1]!Table13[#Data],4,FALSE)</f>
        <v>Yes</v>
      </c>
      <c r="E661" s="13" t="str">
        <f>VLOOKUP(Table13[[#This Row],[Home Care Provider Name]],[1]!Table13[#Data],5,FALSE)</f>
        <v>Yes</v>
      </c>
      <c r="F661" s="13" t="s">
        <v>2</v>
      </c>
    </row>
    <row r="662" spans="1:6" x14ac:dyDescent="0.35">
      <c r="A662" s="23" t="s">
        <v>516</v>
      </c>
      <c r="B662" s="13" t="str">
        <f>VLOOKUP(Table13[[#This Row],[Home Care Provider Name]],[1]!Table13[#Data],2,FALSE)</f>
        <v>Yes</v>
      </c>
      <c r="C662" s="13" t="str">
        <f>VLOOKUP(Table13[[#This Row],[Home Care Provider Name]],[1]!Table13[#Data],3,FALSE)</f>
        <v>Yes</v>
      </c>
      <c r="D662" s="13" t="str">
        <f>VLOOKUP(Table13[[#This Row],[Home Care Provider Name]],[1]!Table13[#Data],4,FALSE)</f>
        <v>Yes</v>
      </c>
      <c r="E662" s="13" t="str">
        <f>VLOOKUP(Table13[[#This Row],[Home Care Provider Name]],[1]!Table13[#Data],5,FALSE)</f>
        <v>Yes</v>
      </c>
      <c r="F662" s="13" t="s">
        <v>2</v>
      </c>
    </row>
    <row r="663" spans="1:6" x14ac:dyDescent="0.35">
      <c r="A663" s="24" t="s">
        <v>76</v>
      </c>
      <c r="B663" s="13" t="str">
        <f>VLOOKUP(Table13[[#This Row],[Home Care Provider Name]],[1]!Table13[#Data],2,FALSE)</f>
        <v>Yes</v>
      </c>
      <c r="C663" s="13" t="str">
        <f>VLOOKUP(Table13[[#This Row],[Home Care Provider Name]],[1]!Table13[#Data],3,FALSE)</f>
        <v>Yes</v>
      </c>
      <c r="D663" s="13" t="str">
        <f>VLOOKUP(Table13[[#This Row],[Home Care Provider Name]],[1]!Table13[#Data],4,FALSE)</f>
        <v>Yes</v>
      </c>
      <c r="E663" s="13" t="str">
        <f>VLOOKUP(Table13[[#This Row],[Home Care Provider Name]],[1]!Table13[#Data],5,FALSE)</f>
        <v>Yes</v>
      </c>
      <c r="F663" s="13" t="s">
        <v>2</v>
      </c>
    </row>
    <row r="664" spans="1:6" x14ac:dyDescent="0.35">
      <c r="A664" s="23" t="s">
        <v>276</v>
      </c>
      <c r="B664" s="13" t="str">
        <f>VLOOKUP(Table13[[#This Row],[Home Care Provider Name]],[1]!Table13[#Data],2,FALSE)</f>
        <v>Yes</v>
      </c>
      <c r="C664" s="13" t="str">
        <f>VLOOKUP(Table13[[#This Row],[Home Care Provider Name]],[1]!Table13[#Data],3,FALSE)</f>
        <v>Yes</v>
      </c>
      <c r="D664" s="13" t="str">
        <f>VLOOKUP(Table13[[#This Row],[Home Care Provider Name]],[1]!Table13[#Data],4,FALSE)</f>
        <v>Yes</v>
      </c>
      <c r="E664" s="13" t="str">
        <f>VLOOKUP(Table13[[#This Row],[Home Care Provider Name]],[1]!Table13[#Data],5,FALSE)</f>
        <v>Yes</v>
      </c>
      <c r="F664" s="13" t="s">
        <v>2</v>
      </c>
    </row>
    <row r="665" spans="1:6" x14ac:dyDescent="0.35">
      <c r="A665" s="24" t="s">
        <v>192</v>
      </c>
      <c r="B665" s="13" t="str">
        <f>VLOOKUP(Table13[[#This Row],[Home Care Provider Name]],[1]!Table13[#Data],2,FALSE)</f>
        <v>Yes</v>
      </c>
      <c r="C665" s="13" t="str">
        <f>VLOOKUP(Table13[[#This Row],[Home Care Provider Name]],[1]!Table13[#Data],3,FALSE)</f>
        <v>Yes</v>
      </c>
      <c r="D665" s="13" t="str">
        <f>VLOOKUP(Table13[[#This Row],[Home Care Provider Name]],[1]!Table13[#Data],4,FALSE)</f>
        <v>Yes</v>
      </c>
      <c r="E665" s="13" t="str">
        <f>VLOOKUP(Table13[[#This Row],[Home Care Provider Name]],[1]!Table13[#Data],5,FALSE)</f>
        <v>Yes</v>
      </c>
      <c r="F665" s="13" t="s">
        <v>2</v>
      </c>
    </row>
    <row r="666" spans="1:6" x14ac:dyDescent="0.35">
      <c r="A666" s="23" t="s">
        <v>346</v>
      </c>
      <c r="B666" s="13" t="str">
        <f>VLOOKUP(Table13[[#This Row],[Home Care Provider Name]],[1]!Table13[#Data],2,FALSE)</f>
        <v>Yes</v>
      </c>
      <c r="C666" s="13" t="str">
        <f>VLOOKUP(Table13[[#This Row],[Home Care Provider Name]],[1]!Table13[#Data],3,FALSE)</f>
        <v>Yes</v>
      </c>
      <c r="D666" s="13" t="str">
        <f>VLOOKUP(Table13[[#This Row],[Home Care Provider Name]],[1]!Table13[#Data],4,FALSE)</f>
        <v>Yes</v>
      </c>
      <c r="E666" s="13" t="str">
        <f>VLOOKUP(Table13[[#This Row],[Home Care Provider Name]],[1]!Table13[#Data],5,FALSE)</f>
        <v>Yes</v>
      </c>
      <c r="F666" s="13" t="s">
        <v>2</v>
      </c>
    </row>
    <row r="667" spans="1:6" x14ac:dyDescent="0.35">
      <c r="A667" s="24" t="s">
        <v>511</v>
      </c>
      <c r="B667" s="13" t="str">
        <f>VLOOKUP(Table13[[#This Row],[Home Care Provider Name]],[1]!Table13[#Data],2,FALSE)</f>
        <v>Yes</v>
      </c>
      <c r="C667" s="13" t="str">
        <f>VLOOKUP(Table13[[#This Row],[Home Care Provider Name]],[1]!Table13[#Data],3,FALSE)</f>
        <v>Yes</v>
      </c>
      <c r="D667" s="13" t="str">
        <f>VLOOKUP(Table13[[#This Row],[Home Care Provider Name]],[1]!Table13[#Data],4,FALSE)</f>
        <v>Yes</v>
      </c>
      <c r="E667" s="13" t="str">
        <f>VLOOKUP(Table13[[#This Row],[Home Care Provider Name]],[1]!Table13[#Data],5,FALSE)</f>
        <v>Yes</v>
      </c>
      <c r="F667" s="13" t="s">
        <v>2</v>
      </c>
    </row>
    <row r="668" spans="1:6" x14ac:dyDescent="0.35">
      <c r="A668" s="23" t="s">
        <v>471</v>
      </c>
      <c r="B668" s="13" t="str">
        <f>VLOOKUP(Table13[[#This Row],[Home Care Provider Name]],[1]!Table13[#Data],2,FALSE)</f>
        <v>Yes</v>
      </c>
      <c r="C668" s="13" t="str">
        <f>VLOOKUP(Table13[[#This Row],[Home Care Provider Name]],[1]!Table13[#Data],3,FALSE)</f>
        <v>Yes</v>
      </c>
      <c r="D668" s="13" t="str">
        <f>VLOOKUP(Table13[[#This Row],[Home Care Provider Name]],[1]!Table13[#Data],4,FALSE)</f>
        <v>Yes</v>
      </c>
      <c r="E668" s="13" t="str">
        <f>VLOOKUP(Table13[[#This Row],[Home Care Provider Name]],[1]!Table13[#Data],5,FALSE)</f>
        <v>Yes</v>
      </c>
      <c r="F668" s="13" t="s">
        <v>2</v>
      </c>
    </row>
    <row r="669" spans="1:6" x14ac:dyDescent="0.35">
      <c r="A669" s="24" t="s">
        <v>269</v>
      </c>
      <c r="B669" s="13" t="str">
        <f>VLOOKUP(Table13[[#This Row],[Home Care Provider Name]],[1]!Table13[#Data],2,FALSE)</f>
        <v>Yes</v>
      </c>
      <c r="C669" s="13" t="str">
        <f>VLOOKUP(Table13[[#This Row],[Home Care Provider Name]],[1]!Table13[#Data],3,FALSE)</f>
        <v>Yes</v>
      </c>
      <c r="D669" s="13" t="str">
        <f>VLOOKUP(Table13[[#This Row],[Home Care Provider Name]],[1]!Table13[#Data],4,FALSE)</f>
        <v>Yes</v>
      </c>
      <c r="E669" s="13" t="str">
        <f>VLOOKUP(Table13[[#This Row],[Home Care Provider Name]],[1]!Table13[#Data],5,FALSE)</f>
        <v>Yes</v>
      </c>
      <c r="F669" s="13" t="s">
        <v>2</v>
      </c>
    </row>
    <row r="670" spans="1:6" x14ac:dyDescent="0.35">
      <c r="A670" s="23" t="s">
        <v>258</v>
      </c>
      <c r="B670" s="13" t="str">
        <f>VLOOKUP(Table13[[#This Row],[Home Care Provider Name]],[1]!Table13[#Data],2,FALSE)</f>
        <v>Yes</v>
      </c>
      <c r="C670" s="13" t="str">
        <f>VLOOKUP(Table13[[#This Row],[Home Care Provider Name]],[1]!Table13[#Data],3,FALSE)</f>
        <v>Yes</v>
      </c>
      <c r="D670" s="13" t="str">
        <f>VLOOKUP(Table13[[#This Row],[Home Care Provider Name]],[1]!Table13[#Data],4,FALSE)</f>
        <v>Yes</v>
      </c>
      <c r="E670" s="13" t="str">
        <f>VLOOKUP(Table13[[#This Row],[Home Care Provider Name]],[1]!Table13[#Data],5,FALSE)</f>
        <v>Yes</v>
      </c>
      <c r="F670" s="13" t="s">
        <v>2</v>
      </c>
    </row>
    <row r="671" spans="1:6" x14ac:dyDescent="0.35">
      <c r="A671" s="24" t="s">
        <v>293</v>
      </c>
      <c r="B671" s="13" t="str">
        <f>VLOOKUP(Table13[[#This Row],[Home Care Provider Name]],[1]!Table13[#Data],2,FALSE)</f>
        <v>Yes</v>
      </c>
      <c r="C671" s="13" t="str">
        <f>VLOOKUP(Table13[[#This Row],[Home Care Provider Name]],[1]!Table13[#Data],3,FALSE)</f>
        <v>Yes</v>
      </c>
      <c r="D671" s="13" t="str">
        <f>VLOOKUP(Table13[[#This Row],[Home Care Provider Name]],[1]!Table13[#Data],4,FALSE)</f>
        <v>Yes</v>
      </c>
      <c r="E671" s="13" t="str">
        <f>VLOOKUP(Table13[[#This Row],[Home Care Provider Name]],[1]!Table13[#Data],5,FALSE)</f>
        <v>Yes</v>
      </c>
      <c r="F671" s="13" t="s">
        <v>2</v>
      </c>
    </row>
    <row r="672" spans="1:6" x14ac:dyDescent="0.35">
      <c r="A672" s="23" t="s">
        <v>1232</v>
      </c>
      <c r="B672" s="13" t="s">
        <v>1254</v>
      </c>
      <c r="C672" s="13" t="s">
        <v>1254</v>
      </c>
      <c r="D672" s="13" t="s">
        <v>1254</v>
      </c>
      <c r="E672" s="13" t="s">
        <v>1254</v>
      </c>
      <c r="F672" s="13" t="s">
        <v>1</v>
      </c>
    </row>
    <row r="673" spans="1:6" x14ac:dyDescent="0.35">
      <c r="A673" s="24" t="s">
        <v>194</v>
      </c>
      <c r="B673" s="13" t="str">
        <f>VLOOKUP(Table13[[#This Row],[Home Care Provider Name]],[1]!Table13[#Data],2,FALSE)</f>
        <v>Yes</v>
      </c>
      <c r="C673" s="13" t="str">
        <f>VLOOKUP(Table13[[#This Row],[Home Care Provider Name]],[1]!Table13[#Data],3,FALSE)</f>
        <v>Yes</v>
      </c>
      <c r="D673" s="13" t="str">
        <f>VLOOKUP(Table13[[#This Row],[Home Care Provider Name]],[1]!Table13[#Data],4,FALSE)</f>
        <v>Yes</v>
      </c>
      <c r="E673" s="13" t="str">
        <f>VLOOKUP(Table13[[#This Row],[Home Care Provider Name]],[1]!Table13[#Data],5,FALSE)</f>
        <v>Yes</v>
      </c>
      <c r="F673" s="13" t="s">
        <v>2</v>
      </c>
    </row>
    <row r="674" spans="1:6" x14ac:dyDescent="0.35">
      <c r="A674" s="23" t="s">
        <v>640</v>
      </c>
      <c r="B674" s="13" t="str">
        <f>VLOOKUP(Table13[[#This Row],[Home Care Provider Name]],[1]!Table13[#Data],2,FALSE)</f>
        <v>Yes</v>
      </c>
      <c r="C674" s="13" t="str">
        <f>VLOOKUP(Table13[[#This Row],[Home Care Provider Name]],[1]!Table13[#Data],3,FALSE)</f>
        <v>Yes</v>
      </c>
      <c r="D674" s="13" t="str">
        <f>VLOOKUP(Table13[[#This Row],[Home Care Provider Name]],[1]!Table13[#Data],4,FALSE)</f>
        <v>Yes</v>
      </c>
      <c r="E674" s="13" t="str">
        <f>VLOOKUP(Table13[[#This Row],[Home Care Provider Name]],[1]!Table13[#Data],5,FALSE)</f>
        <v>Yes</v>
      </c>
      <c r="F674" s="13" t="s">
        <v>2</v>
      </c>
    </row>
    <row r="675" spans="1:6" x14ac:dyDescent="0.35">
      <c r="A675" s="24" t="s">
        <v>227</v>
      </c>
      <c r="B675" s="13" t="str">
        <f>VLOOKUP(Table13[[#This Row],[Home Care Provider Name]],[1]!Table13[#Data],2,FALSE)</f>
        <v>Yes</v>
      </c>
      <c r="C675" s="13" t="str">
        <f>VLOOKUP(Table13[[#This Row],[Home Care Provider Name]],[1]!Table13[#Data],3,FALSE)</f>
        <v>Yes</v>
      </c>
      <c r="D675" s="13" t="str">
        <f>VLOOKUP(Table13[[#This Row],[Home Care Provider Name]],[1]!Table13[#Data],4,FALSE)</f>
        <v>Yes</v>
      </c>
      <c r="E675" s="13" t="str">
        <f>VLOOKUP(Table13[[#This Row],[Home Care Provider Name]],[1]!Table13[#Data],5,FALSE)</f>
        <v>Yes</v>
      </c>
      <c r="F675" s="13" t="s">
        <v>2</v>
      </c>
    </row>
    <row r="676" spans="1:6" x14ac:dyDescent="0.35">
      <c r="A676" s="23" t="s">
        <v>558</v>
      </c>
      <c r="B676" s="13" t="str">
        <f>VLOOKUP(Table13[[#This Row],[Home Care Provider Name]],[1]!Table13[#Data],2,FALSE)</f>
        <v>Yes</v>
      </c>
      <c r="C676" s="13" t="str">
        <f>VLOOKUP(Table13[[#This Row],[Home Care Provider Name]],[1]!Table13[#Data],3,FALSE)</f>
        <v>Yes</v>
      </c>
      <c r="D676" s="13" t="str">
        <f>VLOOKUP(Table13[[#This Row],[Home Care Provider Name]],[1]!Table13[#Data],4,FALSE)</f>
        <v>Yes</v>
      </c>
      <c r="E676" s="13" t="str">
        <f>VLOOKUP(Table13[[#This Row],[Home Care Provider Name]],[1]!Table13[#Data],5,FALSE)</f>
        <v>Yes</v>
      </c>
      <c r="F676" s="13" t="s">
        <v>2</v>
      </c>
    </row>
    <row r="677" spans="1:6" x14ac:dyDescent="0.35">
      <c r="A677" s="24" t="s">
        <v>1233</v>
      </c>
      <c r="B677" s="13" t="str">
        <f>VLOOKUP(Table13[[#This Row],[Home Care Provider Name]],[1]!Table13[#Data],2,FALSE)</f>
        <v>Yes</v>
      </c>
      <c r="C677" s="13" t="str">
        <f>VLOOKUP(Table13[[#This Row],[Home Care Provider Name]],[1]!Table13[#Data],3,FALSE)</f>
        <v>Yes</v>
      </c>
      <c r="D677" s="13" t="str">
        <f>VLOOKUP(Table13[[#This Row],[Home Care Provider Name]],[1]!Table13[#Data],4,FALSE)</f>
        <v>Yes</v>
      </c>
      <c r="E677" s="13" t="str">
        <f>VLOOKUP(Table13[[#This Row],[Home Care Provider Name]],[1]!Table13[#Data],5,FALSE)</f>
        <v>Yes</v>
      </c>
      <c r="F677" s="13" t="s">
        <v>2</v>
      </c>
    </row>
    <row r="678" spans="1:6" ht="29" x14ac:dyDescent="0.35">
      <c r="A678" s="23" t="s">
        <v>51</v>
      </c>
      <c r="B678" s="13" t="str">
        <f>VLOOKUP(Table13[[#This Row],[Home Care Provider Name]],[1]!Table13[#Data],2,FALSE)</f>
        <v>Yes</v>
      </c>
      <c r="C678" s="13" t="str">
        <f>VLOOKUP(Table13[[#This Row],[Home Care Provider Name]],[1]!Table13[#Data],3,FALSE)</f>
        <v>Yes</v>
      </c>
      <c r="D678" s="13" t="str">
        <f>VLOOKUP(Table13[[#This Row],[Home Care Provider Name]],[1]!Table13[#Data],4,FALSE)</f>
        <v>Yes</v>
      </c>
      <c r="E678" s="13" t="str">
        <f>VLOOKUP(Table13[[#This Row],[Home Care Provider Name]],[1]!Table13[#Data],5,FALSE)</f>
        <v>Yes</v>
      </c>
      <c r="F678" s="13" t="s">
        <v>2</v>
      </c>
    </row>
    <row r="679" spans="1:6" x14ac:dyDescent="0.35">
      <c r="A679" s="24" t="s">
        <v>60</v>
      </c>
      <c r="B679" s="13" t="str">
        <f>VLOOKUP(Table13[[#This Row],[Home Care Provider Name]],[1]!Table13[#Data],2,FALSE)</f>
        <v>Yes</v>
      </c>
      <c r="C679" s="13" t="str">
        <f>VLOOKUP(Table13[[#This Row],[Home Care Provider Name]],[1]!Table13[#Data],3,FALSE)</f>
        <v>Yes</v>
      </c>
      <c r="D679" s="13" t="str">
        <f>VLOOKUP(Table13[[#This Row],[Home Care Provider Name]],[1]!Table13[#Data],4,FALSE)</f>
        <v>Yes</v>
      </c>
      <c r="E679" s="13" t="str">
        <f>VLOOKUP(Table13[[#This Row],[Home Care Provider Name]],[1]!Table13[#Data],5,FALSE)</f>
        <v>Yes</v>
      </c>
      <c r="F679" s="13" t="s">
        <v>2</v>
      </c>
    </row>
    <row r="680" spans="1:6" x14ac:dyDescent="0.35">
      <c r="A680" s="23" t="s">
        <v>372</v>
      </c>
      <c r="B680" s="13" t="str">
        <f>VLOOKUP(Table13[[#This Row],[Home Care Provider Name]],[1]!Table13[#Data],2,FALSE)</f>
        <v>Yes</v>
      </c>
      <c r="C680" s="13" t="str">
        <f>VLOOKUP(Table13[[#This Row],[Home Care Provider Name]],[1]!Table13[#Data],3,FALSE)</f>
        <v>Yes</v>
      </c>
      <c r="D680" s="13" t="str">
        <f>VLOOKUP(Table13[[#This Row],[Home Care Provider Name]],[1]!Table13[#Data],4,FALSE)</f>
        <v>Yes</v>
      </c>
      <c r="E680" s="13" t="str">
        <f>VLOOKUP(Table13[[#This Row],[Home Care Provider Name]],[1]!Table13[#Data],5,FALSE)</f>
        <v>Yes</v>
      </c>
      <c r="F680" s="13" t="s">
        <v>2</v>
      </c>
    </row>
    <row r="681" spans="1:6" x14ac:dyDescent="0.35">
      <c r="A681" s="24" t="s">
        <v>1089</v>
      </c>
      <c r="B681" s="13" t="str">
        <f>VLOOKUP(Table13[[#This Row],[Home Care Provider Name]],[1]!Table13[#Data],2,FALSE)</f>
        <v>Yes</v>
      </c>
      <c r="C681" s="13" t="str">
        <f>VLOOKUP(Table13[[#This Row],[Home Care Provider Name]],[1]!Table13[#Data],3,FALSE)</f>
        <v>Yes</v>
      </c>
      <c r="D681" s="13" t="str">
        <f>VLOOKUP(Table13[[#This Row],[Home Care Provider Name]],[1]!Table13[#Data],4,FALSE)</f>
        <v>Yes</v>
      </c>
      <c r="E681" s="13" t="str">
        <f>VLOOKUP(Table13[[#This Row],[Home Care Provider Name]],[1]!Table13[#Data],5,FALSE)</f>
        <v>Yes</v>
      </c>
      <c r="F681" s="13" t="s">
        <v>2</v>
      </c>
    </row>
    <row r="682" spans="1:6" x14ac:dyDescent="0.35">
      <c r="A682" s="23" t="s">
        <v>691</v>
      </c>
      <c r="B682" s="13" t="str">
        <f>VLOOKUP(Table13[[#This Row],[Home Care Provider Name]],[1]!Table13[#Data],2,FALSE)</f>
        <v>Yes</v>
      </c>
      <c r="C682" s="13" t="str">
        <f>VLOOKUP(Table13[[#This Row],[Home Care Provider Name]],[1]!Table13[#Data],3,FALSE)</f>
        <v>Yes</v>
      </c>
      <c r="D682" s="13" t="str">
        <f>VLOOKUP(Table13[[#This Row],[Home Care Provider Name]],[1]!Table13[#Data],4,FALSE)</f>
        <v>Yes</v>
      </c>
      <c r="E682" s="13" t="str">
        <f>VLOOKUP(Table13[[#This Row],[Home Care Provider Name]],[1]!Table13[#Data],5,FALSE)</f>
        <v>Yes</v>
      </c>
      <c r="F682" s="13" t="s">
        <v>1</v>
      </c>
    </row>
    <row r="683" spans="1:6" x14ac:dyDescent="0.35">
      <c r="A683" s="24" t="s">
        <v>154</v>
      </c>
      <c r="B683" s="13" t="str">
        <f>VLOOKUP(Table13[[#This Row],[Home Care Provider Name]],[1]!Table13[#Data],2,FALSE)</f>
        <v>Yes</v>
      </c>
      <c r="C683" s="13" t="str">
        <f>VLOOKUP(Table13[[#This Row],[Home Care Provider Name]],[1]!Table13[#Data],3,FALSE)</f>
        <v>No</v>
      </c>
      <c r="D683" s="13" t="str">
        <f>VLOOKUP(Table13[[#This Row],[Home Care Provider Name]],[1]!Table13[#Data],4,FALSE)</f>
        <v>No</v>
      </c>
      <c r="E683" s="13" t="str">
        <f>VLOOKUP(Table13[[#This Row],[Home Care Provider Name]],[1]!Table13[#Data],5,FALSE)</f>
        <v>Yes</v>
      </c>
      <c r="F683" s="13" t="s">
        <v>2</v>
      </c>
    </row>
    <row r="684" spans="1:6" x14ac:dyDescent="0.35">
      <c r="A684" s="23" t="s">
        <v>199</v>
      </c>
      <c r="B684" s="13" t="str">
        <f>VLOOKUP(Table13[[#This Row],[Home Care Provider Name]],[1]!Table13[#Data],2,FALSE)</f>
        <v>Yes</v>
      </c>
      <c r="C684" s="13" t="str">
        <f>VLOOKUP(Table13[[#This Row],[Home Care Provider Name]],[1]!Table13[#Data],3,FALSE)</f>
        <v>Yes</v>
      </c>
      <c r="D684" s="13" t="str">
        <f>VLOOKUP(Table13[[#This Row],[Home Care Provider Name]],[1]!Table13[#Data],4,FALSE)</f>
        <v>Yes</v>
      </c>
      <c r="E684" s="13" t="str">
        <f>VLOOKUP(Table13[[#This Row],[Home Care Provider Name]],[1]!Table13[#Data],5,FALSE)</f>
        <v>Yes</v>
      </c>
      <c r="F684" s="13" t="s">
        <v>2</v>
      </c>
    </row>
    <row r="685" spans="1:6" x14ac:dyDescent="0.35">
      <c r="A685" s="24" t="s">
        <v>499</v>
      </c>
      <c r="B685" s="13" t="str">
        <f>VLOOKUP(Table13[[#This Row],[Home Care Provider Name]],[1]!Table13[#Data],2,FALSE)</f>
        <v>Yes</v>
      </c>
      <c r="C685" s="13" t="str">
        <f>VLOOKUP(Table13[[#This Row],[Home Care Provider Name]],[1]!Table13[#Data],3,FALSE)</f>
        <v>Yes</v>
      </c>
      <c r="D685" s="13" t="str">
        <f>VLOOKUP(Table13[[#This Row],[Home Care Provider Name]],[1]!Table13[#Data],4,FALSE)</f>
        <v>Yes</v>
      </c>
      <c r="E685" s="13" t="str">
        <f>VLOOKUP(Table13[[#This Row],[Home Care Provider Name]],[1]!Table13[#Data],5,FALSE)</f>
        <v>Yes</v>
      </c>
      <c r="F685" s="13" t="s">
        <v>2</v>
      </c>
    </row>
    <row r="686" spans="1:6" x14ac:dyDescent="0.35">
      <c r="A686" s="23" t="s">
        <v>543</v>
      </c>
      <c r="B686" s="13" t="str">
        <f>VLOOKUP(Table13[[#This Row],[Home Care Provider Name]],[1]!Table13[#Data],2,FALSE)</f>
        <v>Yes</v>
      </c>
      <c r="C686" s="13" t="str">
        <f>VLOOKUP(Table13[[#This Row],[Home Care Provider Name]],[1]!Table13[#Data],3,FALSE)</f>
        <v>Yes</v>
      </c>
      <c r="D686" s="13" t="str">
        <f>VLOOKUP(Table13[[#This Row],[Home Care Provider Name]],[1]!Table13[#Data],4,FALSE)</f>
        <v>Yes</v>
      </c>
      <c r="E686" s="13" t="str">
        <f>VLOOKUP(Table13[[#This Row],[Home Care Provider Name]],[1]!Table13[#Data],5,FALSE)</f>
        <v>Yes</v>
      </c>
      <c r="F686" s="13" t="s">
        <v>2</v>
      </c>
    </row>
    <row r="687" spans="1:6" x14ac:dyDescent="0.35">
      <c r="A687" s="24" t="s">
        <v>593</v>
      </c>
      <c r="B687" s="13" t="str">
        <f>VLOOKUP(Table13[[#This Row],[Home Care Provider Name]],[1]!Table13[#Data],2,FALSE)</f>
        <v>Yes</v>
      </c>
      <c r="C687" s="13" t="str">
        <f>VLOOKUP(Table13[[#This Row],[Home Care Provider Name]],[1]!Table13[#Data],3,FALSE)</f>
        <v>Yes</v>
      </c>
      <c r="D687" s="13" t="str">
        <f>VLOOKUP(Table13[[#This Row],[Home Care Provider Name]],[1]!Table13[#Data],4,FALSE)</f>
        <v>Yes</v>
      </c>
      <c r="E687" s="13" t="str">
        <f>VLOOKUP(Table13[[#This Row],[Home Care Provider Name]],[1]!Table13[#Data],5,FALSE)</f>
        <v>Yes</v>
      </c>
      <c r="F687" s="13" t="s">
        <v>2</v>
      </c>
    </row>
    <row r="688" spans="1:6" x14ac:dyDescent="0.35">
      <c r="A688" s="23" t="s">
        <v>1203</v>
      </c>
      <c r="B688" s="13" t="s">
        <v>1254</v>
      </c>
      <c r="C688" s="13" t="s">
        <v>1254</v>
      </c>
      <c r="D688" s="13" t="s">
        <v>1254</v>
      </c>
      <c r="E688" s="13" t="str">
        <f>VLOOKUP(Table13[[#This Row],[Home Care Provider Name]],[1]!Table13[#Data],5,FALSE)</f>
        <v>Yes</v>
      </c>
      <c r="F688" s="13" t="s">
        <v>2</v>
      </c>
    </row>
    <row r="689" spans="1:6" x14ac:dyDescent="0.35">
      <c r="A689" s="24" t="s">
        <v>17</v>
      </c>
      <c r="B689" s="13" t="str">
        <f>VLOOKUP(Table13[[#This Row],[Home Care Provider Name]],[1]!Table13[#Data],2,FALSE)</f>
        <v>Yes</v>
      </c>
      <c r="C689" s="13" t="str">
        <f>VLOOKUP(Table13[[#This Row],[Home Care Provider Name]],[1]!Table13[#Data],3,FALSE)</f>
        <v>Yes</v>
      </c>
      <c r="D689" s="13" t="str">
        <f>VLOOKUP(Table13[[#This Row],[Home Care Provider Name]],[1]!Table13[#Data],4,FALSE)</f>
        <v>Yes</v>
      </c>
      <c r="E689" s="13" t="str">
        <f>VLOOKUP(Table13[[#This Row],[Home Care Provider Name]],[1]!Table13[#Data],5,FALSE)</f>
        <v>Yes</v>
      </c>
      <c r="F689" s="13" t="s">
        <v>2</v>
      </c>
    </row>
    <row r="690" spans="1:6" ht="29" x14ac:dyDescent="0.35">
      <c r="A690" s="23" t="s">
        <v>370</v>
      </c>
      <c r="B690" s="13" t="str">
        <f>VLOOKUP(Table13[[#This Row],[Home Care Provider Name]],[1]!Table13[#Data],2,FALSE)</f>
        <v>Yes</v>
      </c>
      <c r="C690" s="13" t="str">
        <f>VLOOKUP(Table13[[#This Row],[Home Care Provider Name]],[1]!Table13[#Data],3,FALSE)</f>
        <v>Yes</v>
      </c>
      <c r="D690" s="13" t="str">
        <f>VLOOKUP(Table13[[#This Row],[Home Care Provider Name]],[1]!Table13[#Data],4,FALSE)</f>
        <v>Yes</v>
      </c>
      <c r="E690" s="13" t="str">
        <f>VLOOKUP(Table13[[#This Row],[Home Care Provider Name]],[1]!Table13[#Data],5,FALSE)</f>
        <v>Yes</v>
      </c>
      <c r="F690" s="13" t="s">
        <v>2</v>
      </c>
    </row>
    <row r="691" spans="1:6" x14ac:dyDescent="0.35">
      <c r="A691" s="24" t="s">
        <v>618</v>
      </c>
      <c r="B691" s="13" t="str">
        <f>VLOOKUP(Table13[[#This Row],[Home Care Provider Name]],[1]!Table13[#Data],2,FALSE)</f>
        <v>Yes</v>
      </c>
      <c r="C691" s="13" t="str">
        <f>VLOOKUP(Table13[[#This Row],[Home Care Provider Name]],[1]!Table13[#Data],3,FALSE)</f>
        <v>Yes</v>
      </c>
      <c r="D691" s="13" t="str">
        <f>VLOOKUP(Table13[[#This Row],[Home Care Provider Name]],[1]!Table13[#Data],4,FALSE)</f>
        <v>Yes</v>
      </c>
      <c r="E691" s="13" t="str">
        <f>VLOOKUP(Table13[[#This Row],[Home Care Provider Name]],[1]!Table13[#Data],5,FALSE)</f>
        <v>Yes</v>
      </c>
      <c r="F691" s="13" t="s">
        <v>2</v>
      </c>
    </row>
    <row r="692" spans="1:6" x14ac:dyDescent="0.35">
      <c r="A692" s="23" t="s">
        <v>133</v>
      </c>
      <c r="B692" s="13" t="str">
        <f>VLOOKUP(Table13[[#This Row],[Home Care Provider Name]],[1]!Table13[#Data],2,FALSE)</f>
        <v>Yes</v>
      </c>
      <c r="C692" s="13" t="str">
        <f>VLOOKUP(Table13[[#This Row],[Home Care Provider Name]],[1]!Table13[#Data],3,FALSE)</f>
        <v>Yes</v>
      </c>
      <c r="D692" s="13" t="str">
        <f>VLOOKUP(Table13[[#This Row],[Home Care Provider Name]],[1]!Table13[#Data],4,FALSE)</f>
        <v>Yes</v>
      </c>
      <c r="E692" s="13" t="str">
        <f>VLOOKUP(Table13[[#This Row],[Home Care Provider Name]],[1]!Table13[#Data],5,FALSE)</f>
        <v>Yes</v>
      </c>
      <c r="F692" s="13" t="s">
        <v>2</v>
      </c>
    </row>
    <row r="693" spans="1:6" x14ac:dyDescent="0.35">
      <c r="A693" s="24" t="s">
        <v>15</v>
      </c>
      <c r="B693" s="13" t="str">
        <f>VLOOKUP(Table13[[#This Row],[Home Care Provider Name]],[1]!Table13[#Data],2,FALSE)</f>
        <v>Yes</v>
      </c>
      <c r="C693" s="13" t="str">
        <f>VLOOKUP(Table13[[#This Row],[Home Care Provider Name]],[1]!Table13[#Data],3,FALSE)</f>
        <v>Yes</v>
      </c>
      <c r="D693" s="13" t="str">
        <f>VLOOKUP(Table13[[#This Row],[Home Care Provider Name]],[1]!Table13[#Data],4,FALSE)</f>
        <v>Yes</v>
      </c>
      <c r="E693" s="13" t="str">
        <f>VLOOKUP(Table13[[#This Row],[Home Care Provider Name]],[1]!Table13[#Data],5,FALSE)</f>
        <v>Yes</v>
      </c>
      <c r="F693" s="13" t="s">
        <v>2</v>
      </c>
    </row>
    <row r="694" spans="1:6" x14ac:dyDescent="0.35">
      <c r="A694" s="23" t="s">
        <v>96</v>
      </c>
      <c r="B694" s="13" t="str">
        <f>VLOOKUP(Table13[[#This Row],[Home Care Provider Name]],[1]!Table13[#Data],2,FALSE)</f>
        <v>Yes</v>
      </c>
      <c r="C694" s="13" t="str">
        <f>VLOOKUP(Table13[[#This Row],[Home Care Provider Name]],[1]!Table13[#Data],3,FALSE)</f>
        <v>Yes</v>
      </c>
      <c r="D694" s="13" t="str">
        <f>VLOOKUP(Table13[[#This Row],[Home Care Provider Name]],[1]!Table13[#Data],4,FALSE)</f>
        <v>Yes</v>
      </c>
      <c r="E694" s="13" t="str">
        <f>VLOOKUP(Table13[[#This Row],[Home Care Provider Name]],[1]!Table13[#Data],5,FALSE)</f>
        <v>Yes</v>
      </c>
      <c r="F694" s="13" t="s">
        <v>2</v>
      </c>
    </row>
    <row r="695" spans="1:6" ht="29" x14ac:dyDescent="0.35">
      <c r="A695" s="24" t="s">
        <v>150</v>
      </c>
      <c r="B695" s="13" t="str">
        <f>VLOOKUP(Table13[[#This Row],[Home Care Provider Name]],[1]!Table13[#Data],2,FALSE)</f>
        <v>Yes</v>
      </c>
      <c r="C695" s="13" t="str">
        <f>VLOOKUP(Table13[[#This Row],[Home Care Provider Name]],[1]!Table13[#Data],3,FALSE)</f>
        <v>Yes</v>
      </c>
      <c r="D695" s="13" t="str">
        <f>VLOOKUP(Table13[[#This Row],[Home Care Provider Name]],[1]!Table13[#Data],4,FALSE)</f>
        <v>Yes</v>
      </c>
      <c r="E695" s="13" t="str">
        <f>VLOOKUP(Table13[[#This Row],[Home Care Provider Name]],[1]!Table13[#Data],5,FALSE)</f>
        <v>Yes</v>
      </c>
      <c r="F695" s="13" t="s">
        <v>2</v>
      </c>
    </row>
    <row r="696" spans="1:6" x14ac:dyDescent="0.35">
      <c r="A696" s="23" t="s">
        <v>540</v>
      </c>
      <c r="B696" s="13" t="str">
        <f>VLOOKUP(Table13[[#This Row],[Home Care Provider Name]],[1]!Table13[#Data],2,FALSE)</f>
        <v>Yes</v>
      </c>
      <c r="C696" s="13" t="str">
        <f>VLOOKUP(Table13[[#This Row],[Home Care Provider Name]],[1]!Table13[#Data],3,FALSE)</f>
        <v>Yes</v>
      </c>
      <c r="D696" s="13" t="str">
        <f>VLOOKUP(Table13[[#This Row],[Home Care Provider Name]],[1]!Table13[#Data],4,FALSE)</f>
        <v>Yes</v>
      </c>
      <c r="E696" s="13" t="str">
        <f>VLOOKUP(Table13[[#This Row],[Home Care Provider Name]],[1]!Table13[#Data],5,FALSE)</f>
        <v>Yes</v>
      </c>
      <c r="F696" s="13" t="s">
        <v>2</v>
      </c>
    </row>
    <row r="697" spans="1:6" x14ac:dyDescent="0.35">
      <c r="A697" s="24" t="s">
        <v>1072</v>
      </c>
      <c r="B697" s="13" t="str">
        <f>VLOOKUP(Table13[[#This Row],[Home Care Provider Name]],[1]!Table13[#Data],2,FALSE)</f>
        <v>Yes</v>
      </c>
      <c r="C697" s="13" t="str">
        <f>VLOOKUP(Table13[[#This Row],[Home Care Provider Name]],[1]!Table13[#Data],3,FALSE)</f>
        <v>No</v>
      </c>
      <c r="D697" s="13" t="str">
        <f>VLOOKUP(Table13[[#This Row],[Home Care Provider Name]],[1]!Table13[#Data],4,FALSE)</f>
        <v>Yes</v>
      </c>
      <c r="E697" s="13" t="str">
        <f>VLOOKUP(Table13[[#This Row],[Home Care Provider Name]],[1]!Table13[#Data],5,FALSE)</f>
        <v>Yes</v>
      </c>
      <c r="F697" s="13" t="s">
        <v>2</v>
      </c>
    </row>
    <row r="698" spans="1:6" x14ac:dyDescent="0.35">
      <c r="A698" s="23" t="s">
        <v>308</v>
      </c>
      <c r="B698" s="13" t="str">
        <f>VLOOKUP(Table13[[#This Row],[Home Care Provider Name]],[1]!Table13[#Data],2,FALSE)</f>
        <v>Yes</v>
      </c>
      <c r="C698" s="13" t="str">
        <f>VLOOKUP(Table13[[#This Row],[Home Care Provider Name]],[1]!Table13[#Data],3,FALSE)</f>
        <v>Yes</v>
      </c>
      <c r="D698" s="13" t="str">
        <f>VLOOKUP(Table13[[#This Row],[Home Care Provider Name]],[1]!Table13[#Data],4,FALSE)</f>
        <v>Yes</v>
      </c>
      <c r="E698" s="13" t="str">
        <f>VLOOKUP(Table13[[#This Row],[Home Care Provider Name]],[1]!Table13[#Data],5,FALSE)</f>
        <v>Yes</v>
      </c>
      <c r="F698" s="13" t="s">
        <v>2</v>
      </c>
    </row>
    <row r="699" spans="1:6" x14ac:dyDescent="0.35">
      <c r="A699" s="24" t="s">
        <v>33</v>
      </c>
      <c r="B699" s="13" t="str">
        <f>VLOOKUP(Table13[[#This Row],[Home Care Provider Name]],[1]!Table13[#Data],2,FALSE)</f>
        <v>Yes</v>
      </c>
      <c r="C699" s="13" t="str">
        <f>VLOOKUP(Table13[[#This Row],[Home Care Provider Name]],[1]!Table13[#Data],3,FALSE)</f>
        <v>Yes</v>
      </c>
      <c r="D699" s="13" t="str">
        <f>VLOOKUP(Table13[[#This Row],[Home Care Provider Name]],[1]!Table13[#Data],4,FALSE)</f>
        <v>Yes</v>
      </c>
      <c r="E699" s="13" t="str">
        <f>VLOOKUP(Table13[[#This Row],[Home Care Provider Name]],[1]!Table13[#Data],5,FALSE)</f>
        <v>Yes</v>
      </c>
      <c r="F699" s="13" t="s">
        <v>2</v>
      </c>
    </row>
    <row r="700" spans="1:6" x14ac:dyDescent="0.35">
      <c r="A700" s="23" t="s">
        <v>72</v>
      </c>
      <c r="B700" s="13" t="str">
        <f>VLOOKUP(Table13[[#This Row],[Home Care Provider Name]],[1]!Table13[#Data],2,FALSE)</f>
        <v>Yes</v>
      </c>
      <c r="C700" s="13" t="str">
        <f>VLOOKUP(Table13[[#This Row],[Home Care Provider Name]],[1]!Table13[#Data],3,FALSE)</f>
        <v>Yes</v>
      </c>
      <c r="D700" s="13" t="str">
        <f>VLOOKUP(Table13[[#This Row],[Home Care Provider Name]],[1]!Table13[#Data],4,FALSE)</f>
        <v>Yes</v>
      </c>
      <c r="E700" s="13" t="str">
        <f>VLOOKUP(Table13[[#This Row],[Home Care Provider Name]],[1]!Table13[#Data],5,FALSE)</f>
        <v>Yes</v>
      </c>
      <c r="F700" s="13" t="s">
        <v>2</v>
      </c>
    </row>
    <row r="701" spans="1:6" ht="29" x14ac:dyDescent="0.35">
      <c r="A701" s="24" t="s">
        <v>414</v>
      </c>
      <c r="B701" s="13" t="str">
        <f>VLOOKUP(Table13[[#This Row],[Home Care Provider Name]],[1]!Table13[#Data],2,FALSE)</f>
        <v>Yes</v>
      </c>
      <c r="C701" s="13" t="str">
        <f>VLOOKUP(Table13[[#This Row],[Home Care Provider Name]],[1]!Table13[#Data],3,FALSE)</f>
        <v>Yes</v>
      </c>
      <c r="D701" s="13" t="str">
        <f>VLOOKUP(Table13[[#This Row],[Home Care Provider Name]],[1]!Table13[#Data],4,FALSE)</f>
        <v>Yes</v>
      </c>
      <c r="E701" s="13" t="str">
        <f>VLOOKUP(Table13[[#This Row],[Home Care Provider Name]],[1]!Table13[#Data],5,FALSE)</f>
        <v>Yes</v>
      </c>
      <c r="F701" s="13" t="s">
        <v>2</v>
      </c>
    </row>
    <row r="702" spans="1:6" x14ac:dyDescent="0.35">
      <c r="A702" s="23" t="s">
        <v>441</v>
      </c>
      <c r="B702" s="13" t="str">
        <f>VLOOKUP(Table13[[#This Row],[Home Care Provider Name]],[1]!Table13[#Data],2,FALSE)</f>
        <v>Yes</v>
      </c>
      <c r="C702" s="13" t="str">
        <f>VLOOKUP(Table13[[#This Row],[Home Care Provider Name]],[1]!Table13[#Data],3,FALSE)</f>
        <v>Yes</v>
      </c>
      <c r="D702" s="13" t="str">
        <f>VLOOKUP(Table13[[#This Row],[Home Care Provider Name]],[1]!Table13[#Data],4,FALSE)</f>
        <v>Yes</v>
      </c>
      <c r="E702" s="13" t="str">
        <f>VLOOKUP(Table13[[#This Row],[Home Care Provider Name]],[1]!Table13[#Data],5,FALSE)</f>
        <v>Yes</v>
      </c>
      <c r="F702" s="13" t="s">
        <v>2</v>
      </c>
    </row>
    <row r="703" spans="1:6" ht="29" x14ac:dyDescent="0.35">
      <c r="A703" s="24" t="s">
        <v>330</v>
      </c>
      <c r="B703" s="13" t="str">
        <f>VLOOKUP(Table13[[#This Row],[Home Care Provider Name]],[1]!Table13[#Data],2,FALSE)</f>
        <v>Yes</v>
      </c>
      <c r="C703" s="13" t="str">
        <f>VLOOKUP(Table13[[#This Row],[Home Care Provider Name]],[1]!Table13[#Data],3,FALSE)</f>
        <v>Yes</v>
      </c>
      <c r="D703" s="13" t="str">
        <f>VLOOKUP(Table13[[#This Row],[Home Care Provider Name]],[1]!Table13[#Data],4,FALSE)</f>
        <v>Yes</v>
      </c>
      <c r="E703" s="13" t="str">
        <f>VLOOKUP(Table13[[#This Row],[Home Care Provider Name]],[1]!Table13[#Data],5,FALSE)</f>
        <v>Yes</v>
      </c>
      <c r="F703" s="13" t="s">
        <v>2</v>
      </c>
    </row>
    <row r="704" spans="1:6" ht="29" x14ac:dyDescent="0.35">
      <c r="A704" s="23" t="s">
        <v>396</v>
      </c>
      <c r="B704" s="13" t="str">
        <f>VLOOKUP(Table13[[#This Row],[Home Care Provider Name]],[1]!Table13[#Data],2,FALSE)</f>
        <v>Yes</v>
      </c>
      <c r="C704" s="13" t="str">
        <f>VLOOKUP(Table13[[#This Row],[Home Care Provider Name]],[1]!Table13[#Data],3,FALSE)</f>
        <v>Yes</v>
      </c>
      <c r="D704" s="13" t="str">
        <f>VLOOKUP(Table13[[#This Row],[Home Care Provider Name]],[1]!Table13[#Data],4,FALSE)</f>
        <v>Yes</v>
      </c>
      <c r="E704" s="13" t="str">
        <f>VLOOKUP(Table13[[#This Row],[Home Care Provider Name]],[1]!Table13[#Data],5,FALSE)</f>
        <v>Yes</v>
      </c>
      <c r="F704" s="13" t="s">
        <v>2</v>
      </c>
    </row>
    <row r="705" spans="1:6" ht="29" x14ac:dyDescent="0.35">
      <c r="A705" s="24" t="s">
        <v>483</v>
      </c>
      <c r="B705" s="13" t="str">
        <f>VLOOKUP(Table13[[#This Row],[Home Care Provider Name]],[1]!Table13[#Data],2,FALSE)</f>
        <v>Yes</v>
      </c>
      <c r="C705" s="13" t="str">
        <f>VLOOKUP(Table13[[#This Row],[Home Care Provider Name]],[1]!Table13[#Data],3,FALSE)</f>
        <v>Yes</v>
      </c>
      <c r="D705" s="13" t="str">
        <f>VLOOKUP(Table13[[#This Row],[Home Care Provider Name]],[1]!Table13[#Data],4,FALSE)</f>
        <v>Yes</v>
      </c>
      <c r="E705" s="13" t="str">
        <f>VLOOKUP(Table13[[#This Row],[Home Care Provider Name]],[1]!Table13[#Data],5,FALSE)</f>
        <v>Yes</v>
      </c>
      <c r="F705" s="13" t="s">
        <v>2</v>
      </c>
    </row>
    <row r="706" spans="1:6" ht="29" x14ac:dyDescent="0.35">
      <c r="A706" s="23" t="s">
        <v>413</v>
      </c>
      <c r="B706" s="13" t="str">
        <f>VLOOKUP(Table13[[#This Row],[Home Care Provider Name]],[1]!Table13[#Data],2,FALSE)</f>
        <v>Yes</v>
      </c>
      <c r="C706" s="13" t="str">
        <f>VLOOKUP(Table13[[#This Row],[Home Care Provider Name]],[1]!Table13[#Data],3,FALSE)</f>
        <v>Yes</v>
      </c>
      <c r="D706" s="13" t="str">
        <f>VLOOKUP(Table13[[#This Row],[Home Care Provider Name]],[1]!Table13[#Data],4,FALSE)</f>
        <v>Yes</v>
      </c>
      <c r="E706" s="13" t="str">
        <f>VLOOKUP(Table13[[#This Row],[Home Care Provider Name]],[1]!Table13[#Data],5,FALSE)</f>
        <v>Yes</v>
      </c>
      <c r="F706" s="13" t="s">
        <v>2</v>
      </c>
    </row>
    <row r="707" spans="1:6" x14ac:dyDescent="0.35">
      <c r="A707" s="24" t="s">
        <v>374</v>
      </c>
      <c r="B707" s="13" t="str">
        <f>VLOOKUP(Table13[[#This Row],[Home Care Provider Name]],[1]!Table13[#Data],2,FALSE)</f>
        <v>Yes</v>
      </c>
      <c r="C707" s="13" t="str">
        <f>VLOOKUP(Table13[[#This Row],[Home Care Provider Name]],[1]!Table13[#Data],3,FALSE)</f>
        <v>Yes</v>
      </c>
      <c r="D707" s="13" t="str">
        <f>VLOOKUP(Table13[[#This Row],[Home Care Provider Name]],[1]!Table13[#Data],4,FALSE)</f>
        <v>Yes</v>
      </c>
      <c r="E707" s="13" t="str">
        <f>VLOOKUP(Table13[[#This Row],[Home Care Provider Name]],[1]!Table13[#Data],5,FALSE)</f>
        <v>Yes</v>
      </c>
      <c r="F707" s="13" t="s">
        <v>2</v>
      </c>
    </row>
    <row r="708" spans="1:6" ht="29" x14ac:dyDescent="0.35">
      <c r="A708" s="23" t="s">
        <v>71</v>
      </c>
      <c r="B708" s="13" t="str">
        <f>VLOOKUP(Table13[[#This Row],[Home Care Provider Name]],[1]!Table13[#Data],2,FALSE)</f>
        <v>Yes</v>
      </c>
      <c r="C708" s="13" t="str">
        <f>VLOOKUP(Table13[[#This Row],[Home Care Provider Name]],[1]!Table13[#Data],3,FALSE)</f>
        <v>Yes</v>
      </c>
      <c r="D708" s="13" t="str">
        <f>VLOOKUP(Table13[[#This Row],[Home Care Provider Name]],[1]!Table13[#Data],4,FALSE)</f>
        <v>Yes</v>
      </c>
      <c r="E708" s="13" t="str">
        <f>VLOOKUP(Table13[[#This Row],[Home Care Provider Name]],[1]!Table13[#Data],5,FALSE)</f>
        <v>Yes</v>
      </c>
      <c r="F708" s="13" t="s">
        <v>2</v>
      </c>
    </row>
    <row r="709" spans="1:6" x14ac:dyDescent="0.35">
      <c r="A709" s="24" t="s">
        <v>164</v>
      </c>
      <c r="B709" s="13" t="str">
        <f>VLOOKUP(Table13[[#This Row],[Home Care Provider Name]],[1]!Table13[#Data],2,FALSE)</f>
        <v>Yes</v>
      </c>
      <c r="C709" s="13" t="str">
        <f>VLOOKUP(Table13[[#This Row],[Home Care Provider Name]],[1]!Table13[#Data],3,FALSE)</f>
        <v>Yes</v>
      </c>
      <c r="D709" s="13" t="str">
        <f>VLOOKUP(Table13[[#This Row],[Home Care Provider Name]],[1]!Table13[#Data],4,FALSE)</f>
        <v>Yes</v>
      </c>
      <c r="E709" s="13" t="str">
        <f>VLOOKUP(Table13[[#This Row],[Home Care Provider Name]],[1]!Table13[#Data],5,FALSE)</f>
        <v>Yes</v>
      </c>
      <c r="F709" s="13" t="s">
        <v>2</v>
      </c>
    </row>
    <row r="710" spans="1:6" ht="29" x14ac:dyDescent="0.35">
      <c r="A710" s="23" t="s">
        <v>296</v>
      </c>
      <c r="B710" s="13" t="str">
        <f>VLOOKUP(Table13[[#This Row],[Home Care Provider Name]],[1]!Table13[#Data],2,FALSE)</f>
        <v>Yes</v>
      </c>
      <c r="C710" s="13" t="str">
        <f>VLOOKUP(Table13[[#This Row],[Home Care Provider Name]],[1]!Table13[#Data],3,FALSE)</f>
        <v>Yes</v>
      </c>
      <c r="D710" s="13" t="str">
        <f>VLOOKUP(Table13[[#This Row],[Home Care Provider Name]],[1]!Table13[#Data],4,FALSE)</f>
        <v>Yes</v>
      </c>
      <c r="E710" s="13" t="str">
        <f>VLOOKUP(Table13[[#This Row],[Home Care Provider Name]],[1]!Table13[#Data],5,FALSE)</f>
        <v>Yes</v>
      </c>
      <c r="F710" s="13" t="s">
        <v>2</v>
      </c>
    </row>
    <row r="711" spans="1:6" x14ac:dyDescent="0.35">
      <c r="A711" s="24" t="s">
        <v>418</v>
      </c>
      <c r="B711" s="13" t="str">
        <f>VLOOKUP(Table13[[#This Row],[Home Care Provider Name]],[1]!Table13[#Data],2,FALSE)</f>
        <v>Yes</v>
      </c>
      <c r="C711" s="13" t="str">
        <f>VLOOKUP(Table13[[#This Row],[Home Care Provider Name]],[1]!Table13[#Data],3,FALSE)</f>
        <v>Yes</v>
      </c>
      <c r="D711" s="13" t="str">
        <f>VLOOKUP(Table13[[#This Row],[Home Care Provider Name]],[1]!Table13[#Data],4,FALSE)</f>
        <v>Yes</v>
      </c>
      <c r="E711" s="13" t="str">
        <f>VLOOKUP(Table13[[#This Row],[Home Care Provider Name]],[1]!Table13[#Data],5,FALSE)</f>
        <v>Yes</v>
      </c>
      <c r="F711" s="13" t="s">
        <v>2</v>
      </c>
    </row>
    <row r="712" spans="1:6" ht="29" x14ac:dyDescent="0.35">
      <c r="A712" s="23" t="s">
        <v>1079</v>
      </c>
      <c r="B712" s="13" t="str">
        <f>VLOOKUP(Table13[[#This Row],[Home Care Provider Name]],[1]!Table13[#Data],2,FALSE)</f>
        <v>Yes</v>
      </c>
      <c r="C712" s="13" t="str">
        <f>VLOOKUP(Table13[[#This Row],[Home Care Provider Name]],[1]!Table13[#Data],3,FALSE)</f>
        <v>Yes</v>
      </c>
      <c r="D712" s="13" t="str">
        <f>VLOOKUP(Table13[[#This Row],[Home Care Provider Name]],[1]!Table13[#Data],4,FALSE)</f>
        <v>Yes</v>
      </c>
      <c r="E712" s="13" t="str">
        <f>VLOOKUP(Table13[[#This Row],[Home Care Provider Name]],[1]!Table13[#Data],5,FALSE)</f>
        <v>Yes</v>
      </c>
      <c r="F712" s="13" t="s">
        <v>2</v>
      </c>
    </row>
    <row r="713" spans="1:6" x14ac:dyDescent="0.35">
      <c r="A713" s="24" t="s">
        <v>591</v>
      </c>
      <c r="B713" s="13" t="str">
        <f>VLOOKUP(Table13[[#This Row],[Home Care Provider Name]],[1]!Table13[#Data],2,FALSE)</f>
        <v>Yes</v>
      </c>
      <c r="C713" s="13" t="str">
        <f>VLOOKUP(Table13[[#This Row],[Home Care Provider Name]],[1]!Table13[#Data],3,FALSE)</f>
        <v>Yes</v>
      </c>
      <c r="D713" s="13" t="str">
        <f>VLOOKUP(Table13[[#This Row],[Home Care Provider Name]],[1]!Table13[#Data],4,FALSE)</f>
        <v>Yes</v>
      </c>
      <c r="E713" s="13" t="str">
        <f>VLOOKUP(Table13[[#This Row],[Home Care Provider Name]],[1]!Table13[#Data],5,FALSE)</f>
        <v>Yes</v>
      </c>
      <c r="F713" s="13" t="s">
        <v>2</v>
      </c>
    </row>
    <row r="714" spans="1:6" x14ac:dyDescent="0.35">
      <c r="A714" s="23" t="s">
        <v>287</v>
      </c>
      <c r="B714" s="13" t="str">
        <f>VLOOKUP(Table13[[#This Row],[Home Care Provider Name]],[1]!Table13[#Data],2,FALSE)</f>
        <v>Yes</v>
      </c>
      <c r="C714" s="13" t="str">
        <f>VLOOKUP(Table13[[#This Row],[Home Care Provider Name]],[1]!Table13[#Data],3,FALSE)</f>
        <v>Yes</v>
      </c>
      <c r="D714" s="13" t="str">
        <f>VLOOKUP(Table13[[#This Row],[Home Care Provider Name]],[1]!Table13[#Data],4,FALSE)</f>
        <v>Yes</v>
      </c>
      <c r="E714" s="13" t="str">
        <f>VLOOKUP(Table13[[#This Row],[Home Care Provider Name]],[1]!Table13[#Data],5,FALSE)</f>
        <v>Yes</v>
      </c>
      <c r="F714" s="13" t="s">
        <v>2</v>
      </c>
    </row>
    <row r="715" spans="1:6" x14ac:dyDescent="0.35">
      <c r="A715" s="24" t="s">
        <v>925</v>
      </c>
      <c r="B715" s="13" t="s">
        <v>1254</v>
      </c>
      <c r="C715" s="13" t="str">
        <f>VLOOKUP(Table13[[#This Row],[Home Care Provider Name]],[1]!Table13[#Data],3,FALSE)</f>
        <v>Yes</v>
      </c>
      <c r="D715" s="13" t="str">
        <f>VLOOKUP(Table13[[#This Row],[Home Care Provider Name]],[1]!Table13[#Data],4,FALSE)</f>
        <v>Yes</v>
      </c>
      <c r="E715" s="13" t="str">
        <f>VLOOKUP(Table13[[#This Row],[Home Care Provider Name]],[1]!Table13[#Data],5,FALSE)</f>
        <v>Yes</v>
      </c>
      <c r="F715" s="13" t="s">
        <v>2</v>
      </c>
    </row>
    <row r="716" spans="1:6" x14ac:dyDescent="0.35">
      <c r="A716" s="23" t="s">
        <v>131</v>
      </c>
      <c r="B716" s="13" t="str">
        <f>VLOOKUP(Table13[[#This Row],[Home Care Provider Name]],[1]!Table13[#Data],2,FALSE)</f>
        <v>Yes</v>
      </c>
      <c r="C716" s="13" t="str">
        <f>VLOOKUP(Table13[[#This Row],[Home Care Provider Name]],[1]!Table13[#Data],3,FALSE)</f>
        <v>Yes</v>
      </c>
      <c r="D716" s="13" t="str">
        <f>VLOOKUP(Table13[[#This Row],[Home Care Provider Name]],[1]!Table13[#Data],4,FALSE)</f>
        <v>Yes</v>
      </c>
      <c r="E716" s="13" t="str">
        <f>VLOOKUP(Table13[[#This Row],[Home Care Provider Name]],[1]!Table13[#Data],5,FALSE)</f>
        <v>Yes</v>
      </c>
      <c r="F716" s="13" t="s">
        <v>2</v>
      </c>
    </row>
    <row r="717" spans="1:6" x14ac:dyDescent="0.35">
      <c r="A717" s="24" t="s">
        <v>39</v>
      </c>
      <c r="B717" s="13" t="str">
        <f>VLOOKUP(Table13[[#This Row],[Home Care Provider Name]],[1]!Table13[#Data],2,FALSE)</f>
        <v>Yes</v>
      </c>
      <c r="C717" s="13" t="str">
        <f>VLOOKUP(Table13[[#This Row],[Home Care Provider Name]],[1]!Table13[#Data],3,FALSE)</f>
        <v>Yes</v>
      </c>
      <c r="D717" s="13" t="str">
        <f>VLOOKUP(Table13[[#This Row],[Home Care Provider Name]],[1]!Table13[#Data],4,FALSE)</f>
        <v>Yes</v>
      </c>
      <c r="E717" s="13" t="str">
        <f>VLOOKUP(Table13[[#This Row],[Home Care Provider Name]],[1]!Table13[#Data],5,FALSE)</f>
        <v>Yes</v>
      </c>
      <c r="F717" s="13" t="s">
        <v>2</v>
      </c>
    </row>
    <row r="718" spans="1:6" x14ac:dyDescent="0.35">
      <c r="A718" s="23" t="s">
        <v>1234</v>
      </c>
      <c r="B718" s="27" t="s">
        <v>2</v>
      </c>
      <c r="C718" s="13" t="s">
        <v>2</v>
      </c>
      <c r="D718" s="13" t="s">
        <v>2</v>
      </c>
      <c r="E718" s="13" t="s">
        <v>2</v>
      </c>
      <c r="F718" s="13" t="s">
        <v>2</v>
      </c>
    </row>
    <row r="719" spans="1:6" x14ac:dyDescent="0.35">
      <c r="A719" s="24" t="s">
        <v>91</v>
      </c>
      <c r="B719" s="13" t="str">
        <f>VLOOKUP(Table13[[#This Row],[Home Care Provider Name]],[1]!Table13[#Data],2,FALSE)</f>
        <v>Yes</v>
      </c>
      <c r="C719" s="13" t="str">
        <f>VLOOKUP(Table13[[#This Row],[Home Care Provider Name]],[1]!Table13[#Data],3,FALSE)</f>
        <v>Yes</v>
      </c>
      <c r="D719" s="13" t="str">
        <f>VLOOKUP(Table13[[#This Row],[Home Care Provider Name]],[1]!Table13[#Data],4,FALSE)</f>
        <v>Yes</v>
      </c>
      <c r="E719" s="13" t="str">
        <f>VLOOKUP(Table13[[#This Row],[Home Care Provider Name]],[1]!Table13[#Data],5,FALSE)</f>
        <v>Yes</v>
      </c>
      <c r="F719" s="13" t="s">
        <v>2</v>
      </c>
    </row>
    <row r="720" spans="1:6" ht="29" x14ac:dyDescent="0.35">
      <c r="A720" s="23" t="s">
        <v>155</v>
      </c>
      <c r="B720" s="13" t="str">
        <f>VLOOKUP(Table13[[#This Row],[Home Care Provider Name]],[1]!Table13[#Data],2,FALSE)</f>
        <v>Yes</v>
      </c>
      <c r="C720" s="13" t="str">
        <f>VLOOKUP(Table13[[#This Row],[Home Care Provider Name]],[1]!Table13[#Data],3,FALSE)</f>
        <v>Yes</v>
      </c>
      <c r="D720" s="13" t="str">
        <f>VLOOKUP(Table13[[#This Row],[Home Care Provider Name]],[1]!Table13[#Data],4,FALSE)</f>
        <v>Yes</v>
      </c>
      <c r="E720" s="13" t="str">
        <f>VLOOKUP(Table13[[#This Row],[Home Care Provider Name]],[1]!Table13[#Data],5,FALSE)</f>
        <v>Yes</v>
      </c>
      <c r="F720" s="13" t="s">
        <v>1</v>
      </c>
    </row>
    <row r="721" spans="1:6" ht="43.5" x14ac:dyDescent="0.35">
      <c r="A721" s="24" t="s">
        <v>66</v>
      </c>
      <c r="B721" s="13" t="str">
        <f>VLOOKUP(Table13[[#This Row],[Home Care Provider Name]],[1]!Table13[#Data],2,FALSE)</f>
        <v>Yes</v>
      </c>
      <c r="C721" s="13" t="str">
        <f>VLOOKUP(Table13[[#This Row],[Home Care Provider Name]],[1]!Table13[#Data],3,FALSE)</f>
        <v>Yes</v>
      </c>
      <c r="D721" s="13" t="str">
        <f>VLOOKUP(Table13[[#This Row],[Home Care Provider Name]],[1]!Table13[#Data],4,FALSE)</f>
        <v>Yes</v>
      </c>
      <c r="E721" s="13" t="str">
        <f>VLOOKUP(Table13[[#This Row],[Home Care Provider Name]],[1]!Table13[#Data],5,FALSE)</f>
        <v>Yes</v>
      </c>
      <c r="F721" s="13" t="s">
        <v>2</v>
      </c>
    </row>
    <row r="722" spans="1:6" ht="29" x14ac:dyDescent="0.35">
      <c r="A722" s="23" t="s">
        <v>77</v>
      </c>
      <c r="B722" s="13" t="str">
        <f>VLOOKUP(Table13[[#This Row],[Home Care Provider Name]],[1]!Table13[#Data],2,FALSE)</f>
        <v>Yes</v>
      </c>
      <c r="C722" s="13" t="str">
        <f>VLOOKUP(Table13[[#This Row],[Home Care Provider Name]],[1]!Table13[#Data],3,FALSE)</f>
        <v>Yes</v>
      </c>
      <c r="D722" s="13" t="str">
        <f>VLOOKUP(Table13[[#This Row],[Home Care Provider Name]],[1]!Table13[#Data],4,FALSE)</f>
        <v>Yes</v>
      </c>
      <c r="E722" s="13" t="str">
        <f>VLOOKUP(Table13[[#This Row],[Home Care Provider Name]],[1]!Table13[#Data],5,FALSE)</f>
        <v>Yes</v>
      </c>
      <c r="F722" s="13" t="s">
        <v>2</v>
      </c>
    </row>
    <row r="723" spans="1:6" x14ac:dyDescent="0.35">
      <c r="A723" s="24" t="s">
        <v>238</v>
      </c>
      <c r="B723" s="13" t="str">
        <f>VLOOKUP(Table13[[#This Row],[Home Care Provider Name]],[1]!Table13[#Data],2,FALSE)</f>
        <v>Yes</v>
      </c>
      <c r="C723" s="13" t="str">
        <f>VLOOKUP(Table13[[#This Row],[Home Care Provider Name]],[1]!Table13[#Data],3,FALSE)</f>
        <v>Yes</v>
      </c>
      <c r="D723" s="13" t="str">
        <f>VLOOKUP(Table13[[#This Row],[Home Care Provider Name]],[1]!Table13[#Data],4,FALSE)</f>
        <v>Yes</v>
      </c>
      <c r="E723" s="13" t="str">
        <f>VLOOKUP(Table13[[#This Row],[Home Care Provider Name]],[1]!Table13[#Data],5,FALSE)</f>
        <v>Yes</v>
      </c>
      <c r="F723" s="13" t="s">
        <v>2</v>
      </c>
    </row>
    <row r="724" spans="1:6" x14ac:dyDescent="0.35">
      <c r="A724" s="23" t="s">
        <v>620</v>
      </c>
      <c r="B724" s="13" t="str">
        <f>VLOOKUP(Table13[[#This Row],[Home Care Provider Name]],[1]!Table13[#Data],2,FALSE)</f>
        <v>Yes</v>
      </c>
      <c r="C724" s="13" t="str">
        <f>VLOOKUP(Table13[[#This Row],[Home Care Provider Name]],[1]!Table13[#Data],3,FALSE)</f>
        <v>Yes</v>
      </c>
      <c r="D724" s="13" t="str">
        <f>VLOOKUP(Table13[[#This Row],[Home Care Provider Name]],[1]!Table13[#Data],4,FALSE)</f>
        <v>Yes</v>
      </c>
      <c r="E724" s="13" t="str">
        <f>VLOOKUP(Table13[[#This Row],[Home Care Provider Name]],[1]!Table13[#Data],5,FALSE)</f>
        <v>Yes</v>
      </c>
      <c r="F724" s="13" t="s">
        <v>2</v>
      </c>
    </row>
    <row r="725" spans="1:6" x14ac:dyDescent="0.35">
      <c r="A725" s="24" t="s">
        <v>7</v>
      </c>
      <c r="B725" s="13" t="str">
        <f>VLOOKUP(Table13[[#This Row],[Home Care Provider Name]],[1]!Table13[#Data],2,FALSE)</f>
        <v>Yes</v>
      </c>
      <c r="C725" s="13" t="str">
        <f>VLOOKUP(Table13[[#This Row],[Home Care Provider Name]],[1]!Table13[#Data],3,FALSE)</f>
        <v>Yes</v>
      </c>
      <c r="D725" s="13" t="str">
        <f>VLOOKUP(Table13[[#This Row],[Home Care Provider Name]],[1]!Table13[#Data],4,FALSE)</f>
        <v>Yes</v>
      </c>
      <c r="E725" s="13" t="str">
        <f>VLOOKUP(Table13[[#This Row],[Home Care Provider Name]],[1]!Table13[#Data],5,FALSE)</f>
        <v>Yes</v>
      </c>
      <c r="F725" s="13" t="s">
        <v>2</v>
      </c>
    </row>
    <row r="726" spans="1:6" x14ac:dyDescent="0.35">
      <c r="A726" s="23" t="s">
        <v>298</v>
      </c>
      <c r="B726" s="13" t="str">
        <f>VLOOKUP(Table13[[#This Row],[Home Care Provider Name]],[1]!Table13[#Data],2,FALSE)</f>
        <v>Yes</v>
      </c>
      <c r="C726" s="13" t="str">
        <f>VLOOKUP(Table13[[#This Row],[Home Care Provider Name]],[1]!Table13[#Data],3,FALSE)</f>
        <v>Yes</v>
      </c>
      <c r="D726" s="13" t="str">
        <f>VLOOKUP(Table13[[#This Row],[Home Care Provider Name]],[1]!Table13[#Data],4,FALSE)</f>
        <v>Yes</v>
      </c>
      <c r="E726" s="13" t="str">
        <f>VLOOKUP(Table13[[#This Row],[Home Care Provider Name]],[1]!Table13[#Data],5,FALSE)</f>
        <v>Yes</v>
      </c>
      <c r="F726" s="13" t="s">
        <v>2</v>
      </c>
    </row>
    <row r="727" spans="1:6" ht="29" x14ac:dyDescent="0.35">
      <c r="A727" s="24" t="s">
        <v>52</v>
      </c>
      <c r="B727" s="13" t="str">
        <f>VLOOKUP(Table13[[#This Row],[Home Care Provider Name]],[1]!Table13[#Data],2,FALSE)</f>
        <v>Yes</v>
      </c>
      <c r="C727" s="13" t="str">
        <f>VLOOKUP(Table13[[#This Row],[Home Care Provider Name]],[1]!Table13[#Data],3,FALSE)</f>
        <v>Yes</v>
      </c>
      <c r="D727" s="13" t="str">
        <f>VLOOKUP(Table13[[#This Row],[Home Care Provider Name]],[1]!Table13[#Data],4,FALSE)</f>
        <v>Yes</v>
      </c>
      <c r="E727" s="13" t="str">
        <f>VLOOKUP(Table13[[#This Row],[Home Care Provider Name]],[1]!Table13[#Data],5,FALSE)</f>
        <v>Yes</v>
      </c>
      <c r="F727" s="13" t="s">
        <v>2</v>
      </c>
    </row>
    <row r="728" spans="1:6" x14ac:dyDescent="0.35">
      <c r="A728" s="23" t="s">
        <v>289</v>
      </c>
      <c r="B728" s="13" t="str">
        <f>VLOOKUP(Table13[[#This Row],[Home Care Provider Name]],[1]!Table13[#Data],2,FALSE)</f>
        <v>Yes</v>
      </c>
      <c r="C728" s="13" t="str">
        <f>VLOOKUP(Table13[[#This Row],[Home Care Provider Name]],[1]!Table13[#Data],3,FALSE)</f>
        <v>Yes</v>
      </c>
      <c r="D728" s="13" t="str">
        <f>VLOOKUP(Table13[[#This Row],[Home Care Provider Name]],[1]!Table13[#Data],4,FALSE)</f>
        <v>Yes</v>
      </c>
      <c r="E728" s="13" t="str">
        <f>VLOOKUP(Table13[[#This Row],[Home Care Provider Name]],[1]!Table13[#Data],5,FALSE)</f>
        <v>No</v>
      </c>
      <c r="F728" s="13" t="s">
        <v>2</v>
      </c>
    </row>
    <row r="729" spans="1:6" x14ac:dyDescent="0.35">
      <c r="A729" s="24" t="s">
        <v>321</v>
      </c>
      <c r="B729" s="13" t="str">
        <f>VLOOKUP(Table13[[#This Row],[Home Care Provider Name]],[1]!Table13[#Data],2,FALSE)</f>
        <v>Yes</v>
      </c>
      <c r="C729" s="13" t="str">
        <f>VLOOKUP(Table13[[#This Row],[Home Care Provider Name]],[1]!Table13[#Data],3,FALSE)</f>
        <v>Yes</v>
      </c>
      <c r="D729" s="13" t="str">
        <f>VLOOKUP(Table13[[#This Row],[Home Care Provider Name]],[1]!Table13[#Data],4,FALSE)</f>
        <v>Yes</v>
      </c>
      <c r="E729" s="13" t="str">
        <f>VLOOKUP(Table13[[#This Row],[Home Care Provider Name]],[1]!Table13[#Data],5,FALSE)</f>
        <v>Yes</v>
      </c>
      <c r="F729" s="13" t="s">
        <v>2</v>
      </c>
    </row>
    <row r="730" spans="1:6" x14ac:dyDescent="0.35">
      <c r="A730" s="23" t="s">
        <v>359</v>
      </c>
      <c r="B730" s="13" t="str">
        <f>VLOOKUP(Table13[[#This Row],[Home Care Provider Name]],[1]!Table13[#Data],2,FALSE)</f>
        <v>Yes</v>
      </c>
      <c r="C730" s="13" t="str">
        <f>VLOOKUP(Table13[[#This Row],[Home Care Provider Name]],[1]!Table13[#Data],3,FALSE)</f>
        <v>Yes</v>
      </c>
      <c r="D730" s="13" t="str">
        <f>VLOOKUP(Table13[[#This Row],[Home Care Provider Name]],[1]!Table13[#Data],4,FALSE)</f>
        <v>Yes</v>
      </c>
      <c r="E730" s="13" t="str">
        <f>VLOOKUP(Table13[[#This Row],[Home Care Provider Name]],[1]!Table13[#Data],5,FALSE)</f>
        <v>Yes</v>
      </c>
      <c r="F730" s="13" t="s">
        <v>2</v>
      </c>
    </row>
    <row r="731" spans="1:6" x14ac:dyDescent="0.35">
      <c r="A731" s="24" t="s">
        <v>642</v>
      </c>
      <c r="B731" s="13" t="str">
        <f>VLOOKUP(Table13[[#This Row],[Home Care Provider Name]],[1]!Table13[#Data],2,FALSE)</f>
        <v>Yes</v>
      </c>
      <c r="C731" s="13" t="str">
        <f>VLOOKUP(Table13[[#This Row],[Home Care Provider Name]],[1]!Table13[#Data],3,FALSE)</f>
        <v>Yes</v>
      </c>
      <c r="D731" s="13" t="str">
        <f>VLOOKUP(Table13[[#This Row],[Home Care Provider Name]],[1]!Table13[#Data],4,FALSE)</f>
        <v>Yes</v>
      </c>
      <c r="E731" s="13" t="str">
        <f>VLOOKUP(Table13[[#This Row],[Home Care Provider Name]],[1]!Table13[#Data],5,FALSE)</f>
        <v>Yes</v>
      </c>
      <c r="F731" s="13" t="s">
        <v>2</v>
      </c>
    </row>
    <row r="732" spans="1:6" x14ac:dyDescent="0.35">
      <c r="A732" s="23" t="s">
        <v>1235</v>
      </c>
      <c r="B732" s="13" t="s">
        <v>1254</v>
      </c>
      <c r="C732" s="13" t="s">
        <v>1254</v>
      </c>
      <c r="D732" s="13" t="s">
        <v>1254</v>
      </c>
      <c r="E732" s="13" t="s">
        <v>1254</v>
      </c>
      <c r="F732" s="13" t="s">
        <v>2</v>
      </c>
    </row>
    <row r="733" spans="1:6" x14ac:dyDescent="0.35">
      <c r="A733" s="24" t="s">
        <v>1130</v>
      </c>
      <c r="B733" s="13" t="str">
        <f>VLOOKUP(Table13[[#This Row],[Home Care Provider Name]],[1]!Table13[#Data],2,FALSE)</f>
        <v>Yes</v>
      </c>
      <c r="C733" s="13" t="str">
        <f>VLOOKUP(Table13[[#This Row],[Home Care Provider Name]],[1]!Table13[#Data],3,FALSE)</f>
        <v>Yes</v>
      </c>
      <c r="D733" s="13" t="str">
        <f>VLOOKUP(Table13[[#This Row],[Home Care Provider Name]],[1]!Table13[#Data],4,FALSE)</f>
        <v>Yes</v>
      </c>
      <c r="E733" s="13" t="str">
        <f>VLOOKUP(Table13[[#This Row],[Home Care Provider Name]],[1]!Table13[#Data],5,FALSE)</f>
        <v>Yes</v>
      </c>
      <c r="F733" s="13" t="s">
        <v>2</v>
      </c>
    </row>
    <row r="734" spans="1:6" x14ac:dyDescent="0.35">
      <c r="A734" s="23" t="s">
        <v>376</v>
      </c>
      <c r="B734" s="13" t="str">
        <f>VLOOKUP(Table13[[#This Row],[Home Care Provider Name]],[1]!Table13[#Data],2,FALSE)</f>
        <v>Yes</v>
      </c>
      <c r="C734" s="13" t="str">
        <f>VLOOKUP(Table13[[#This Row],[Home Care Provider Name]],[1]!Table13[#Data],3,FALSE)</f>
        <v>Yes</v>
      </c>
      <c r="D734" s="13" t="str">
        <f>VLOOKUP(Table13[[#This Row],[Home Care Provider Name]],[1]!Table13[#Data],4,FALSE)</f>
        <v>Yes</v>
      </c>
      <c r="E734" s="13" t="str">
        <f>VLOOKUP(Table13[[#This Row],[Home Care Provider Name]],[1]!Table13[#Data],5,FALSE)</f>
        <v>Yes</v>
      </c>
      <c r="F734" s="13" t="s">
        <v>2</v>
      </c>
    </row>
    <row r="735" spans="1:6" x14ac:dyDescent="0.35">
      <c r="A735" s="24" t="s">
        <v>203</v>
      </c>
      <c r="B735" s="13" t="str">
        <f>VLOOKUP(Table13[[#This Row],[Home Care Provider Name]],[1]!Table13[#Data],2,FALSE)</f>
        <v>Yes</v>
      </c>
      <c r="C735" s="13" t="str">
        <f>VLOOKUP(Table13[[#This Row],[Home Care Provider Name]],[1]!Table13[#Data],3,FALSE)</f>
        <v>Yes</v>
      </c>
      <c r="D735" s="13" t="str">
        <f>VLOOKUP(Table13[[#This Row],[Home Care Provider Name]],[1]!Table13[#Data],4,FALSE)</f>
        <v>Yes</v>
      </c>
      <c r="E735" s="13" t="str">
        <f>VLOOKUP(Table13[[#This Row],[Home Care Provider Name]],[1]!Table13[#Data],5,FALSE)</f>
        <v>Yes</v>
      </c>
      <c r="F735" s="13" t="s">
        <v>2</v>
      </c>
    </row>
    <row r="736" spans="1:6" x14ac:dyDescent="0.35">
      <c r="A736" s="23" t="s">
        <v>236</v>
      </c>
      <c r="B736" s="13" t="str">
        <f>VLOOKUP(Table13[[#This Row],[Home Care Provider Name]],[1]!Table13[#Data],2,FALSE)</f>
        <v>Yes</v>
      </c>
      <c r="C736" s="13" t="str">
        <f>VLOOKUP(Table13[[#This Row],[Home Care Provider Name]],[1]!Table13[#Data],3,FALSE)</f>
        <v>Yes</v>
      </c>
      <c r="D736" s="13" t="str">
        <f>VLOOKUP(Table13[[#This Row],[Home Care Provider Name]],[1]!Table13[#Data],4,FALSE)</f>
        <v>Yes</v>
      </c>
      <c r="E736" s="13" t="str">
        <f>VLOOKUP(Table13[[#This Row],[Home Care Provider Name]],[1]!Table13[#Data],5,FALSE)</f>
        <v>Yes</v>
      </c>
      <c r="F736" s="13" t="s">
        <v>2</v>
      </c>
    </row>
    <row r="737" spans="1:6" ht="43.5" x14ac:dyDescent="0.35">
      <c r="A737" s="24" t="s">
        <v>397</v>
      </c>
      <c r="B737" s="13" t="str">
        <f>VLOOKUP(Table13[[#This Row],[Home Care Provider Name]],[1]!Table13[#Data],2,FALSE)</f>
        <v>Yes</v>
      </c>
      <c r="C737" s="13" t="str">
        <f>VLOOKUP(Table13[[#This Row],[Home Care Provider Name]],[1]!Table13[#Data],3,FALSE)</f>
        <v>Yes</v>
      </c>
      <c r="D737" s="13" t="str">
        <f>VLOOKUP(Table13[[#This Row],[Home Care Provider Name]],[1]!Table13[#Data],4,FALSE)</f>
        <v>Yes</v>
      </c>
      <c r="E737" s="13" t="str">
        <f>VLOOKUP(Table13[[#This Row],[Home Care Provider Name]],[1]!Table13[#Data],5,FALSE)</f>
        <v>Yes</v>
      </c>
      <c r="F737" s="13" t="s">
        <v>2</v>
      </c>
    </row>
    <row r="738" spans="1:6" x14ac:dyDescent="0.35">
      <c r="A738" s="23" t="s">
        <v>1077</v>
      </c>
      <c r="B738" s="13" t="str">
        <f>VLOOKUP(Table13[[#This Row],[Home Care Provider Name]],[1]!Table13[#Data],2,FALSE)</f>
        <v>Yes</v>
      </c>
      <c r="C738" s="13" t="str">
        <f>VLOOKUP(Table13[[#This Row],[Home Care Provider Name]],[1]!Table13[#Data],3,FALSE)</f>
        <v>Yes</v>
      </c>
      <c r="D738" s="13" t="str">
        <f>VLOOKUP(Table13[[#This Row],[Home Care Provider Name]],[1]!Table13[#Data],4,FALSE)</f>
        <v>Yes</v>
      </c>
      <c r="E738" s="13" t="str">
        <f>VLOOKUP(Table13[[#This Row],[Home Care Provider Name]],[1]!Table13[#Data],5,FALSE)</f>
        <v>Yes</v>
      </c>
      <c r="F738" s="13" t="s">
        <v>2</v>
      </c>
    </row>
    <row r="739" spans="1:6" x14ac:dyDescent="0.35">
      <c r="A739" s="24" t="s">
        <v>1236</v>
      </c>
      <c r="B739" s="13" t="s">
        <v>1254</v>
      </c>
      <c r="C739" s="13" t="s">
        <v>1254</v>
      </c>
      <c r="D739" s="13" t="s">
        <v>1254</v>
      </c>
      <c r="E739" s="13" t="s">
        <v>1254</v>
      </c>
      <c r="F739" s="13" t="s">
        <v>2</v>
      </c>
    </row>
    <row r="740" spans="1:6" ht="29" x14ac:dyDescent="0.35">
      <c r="A740" s="23" t="s">
        <v>205</v>
      </c>
      <c r="B740" s="13" t="str">
        <f>VLOOKUP(Table13[[#This Row],[Home Care Provider Name]],[1]!Table13[#Data],2,FALSE)</f>
        <v>Yes</v>
      </c>
      <c r="C740" s="13" t="str">
        <f>VLOOKUP(Table13[[#This Row],[Home Care Provider Name]],[1]!Table13[#Data],3,FALSE)</f>
        <v>Yes</v>
      </c>
      <c r="D740" s="13" t="str">
        <f>VLOOKUP(Table13[[#This Row],[Home Care Provider Name]],[1]!Table13[#Data],4,FALSE)</f>
        <v>Yes</v>
      </c>
      <c r="E740" s="13" t="str">
        <f>VLOOKUP(Table13[[#This Row],[Home Care Provider Name]],[1]!Table13[#Data],5,FALSE)</f>
        <v>Yes</v>
      </c>
      <c r="F740" s="13" t="s">
        <v>2</v>
      </c>
    </row>
    <row r="741" spans="1:6" x14ac:dyDescent="0.35">
      <c r="A741" s="24" t="s">
        <v>61</v>
      </c>
      <c r="B741" s="13" t="str">
        <f>VLOOKUP(Table13[[#This Row],[Home Care Provider Name]],[1]!Table13[#Data],2,FALSE)</f>
        <v>Yes</v>
      </c>
      <c r="C741" s="13" t="str">
        <f>VLOOKUP(Table13[[#This Row],[Home Care Provider Name]],[1]!Table13[#Data],3,FALSE)</f>
        <v>Yes</v>
      </c>
      <c r="D741" s="13" t="str">
        <f>VLOOKUP(Table13[[#This Row],[Home Care Provider Name]],[1]!Table13[#Data],4,FALSE)</f>
        <v>Yes</v>
      </c>
      <c r="E741" s="13" t="str">
        <f>VLOOKUP(Table13[[#This Row],[Home Care Provider Name]],[1]!Table13[#Data],5,FALSE)</f>
        <v>Yes</v>
      </c>
      <c r="F741" s="13" t="s">
        <v>2</v>
      </c>
    </row>
    <row r="742" spans="1:6" x14ac:dyDescent="0.35">
      <c r="A742" s="23" t="s">
        <v>232</v>
      </c>
      <c r="B742" s="13" t="str">
        <f>VLOOKUP(Table13[[#This Row],[Home Care Provider Name]],[1]!Table13[#Data],2,FALSE)</f>
        <v>Yes</v>
      </c>
      <c r="C742" s="13" t="str">
        <f>VLOOKUP(Table13[[#This Row],[Home Care Provider Name]],[1]!Table13[#Data],3,FALSE)</f>
        <v>Yes</v>
      </c>
      <c r="D742" s="13" t="str">
        <f>VLOOKUP(Table13[[#This Row],[Home Care Provider Name]],[1]!Table13[#Data],4,FALSE)</f>
        <v>Yes</v>
      </c>
      <c r="E742" s="13" t="str">
        <f>VLOOKUP(Table13[[#This Row],[Home Care Provider Name]],[1]!Table13[#Data],5,FALSE)</f>
        <v>Yes</v>
      </c>
      <c r="F742" s="13" t="s">
        <v>2</v>
      </c>
    </row>
    <row r="743" spans="1:6" x14ac:dyDescent="0.35">
      <c r="A743" s="24" t="s">
        <v>610</v>
      </c>
      <c r="B743" s="13" t="str">
        <f>VLOOKUP(Table13[[#This Row],[Home Care Provider Name]],[1]!Table13[#Data],2,FALSE)</f>
        <v>Yes</v>
      </c>
      <c r="C743" s="13" t="str">
        <f>VLOOKUP(Table13[[#This Row],[Home Care Provider Name]],[1]!Table13[#Data],3,FALSE)</f>
        <v>Yes</v>
      </c>
      <c r="D743" s="13" t="str">
        <f>VLOOKUP(Table13[[#This Row],[Home Care Provider Name]],[1]!Table13[#Data],4,FALSE)</f>
        <v>Yes</v>
      </c>
      <c r="E743" s="13" t="str">
        <f>VLOOKUP(Table13[[#This Row],[Home Care Provider Name]],[1]!Table13[#Data],5,FALSE)</f>
        <v>Yes</v>
      </c>
      <c r="F743" s="13" t="s">
        <v>2</v>
      </c>
    </row>
    <row r="744" spans="1:6" x14ac:dyDescent="0.35">
      <c r="A744" s="23" t="s">
        <v>568</v>
      </c>
      <c r="B744" s="13" t="str">
        <f>VLOOKUP(Table13[[#This Row],[Home Care Provider Name]],[1]!Table13[#Data],2,FALSE)</f>
        <v>Yes</v>
      </c>
      <c r="C744" s="13" t="str">
        <f>VLOOKUP(Table13[[#This Row],[Home Care Provider Name]],[1]!Table13[#Data],3,FALSE)</f>
        <v>Yes</v>
      </c>
      <c r="D744" s="13" t="str">
        <f>VLOOKUP(Table13[[#This Row],[Home Care Provider Name]],[1]!Table13[#Data],4,FALSE)</f>
        <v>Yes</v>
      </c>
      <c r="E744" s="13" t="str">
        <f>VLOOKUP(Table13[[#This Row],[Home Care Provider Name]],[1]!Table13[#Data],5,FALSE)</f>
        <v>Yes</v>
      </c>
      <c r="F744" s="13" t="s">
        <v>2</v>
      </c>
    </row>
    <row r="745" spans="1:6" x14ac:dyDescent="0.35">
      <c r="A745" s="24" t="s">
        <v>291</v>
      </c>
      <c r="B745" s="13" t="str">
        <f>VLOOKUP(Table13[[#This Row],[Home Care Provider Name]],[1]!Table13[#Data],2,FALSE)</f>
        <v>Yes</v>
      </c>
      <c r="C745" s="13" t="str">
        <f>VLOOKUP(Table13[[#This Row],[Home Care Provider Name]],[1]!Table13[#Data],3,FALSE)</f>
        <v>Yes</v>
      </c>
      <c r="D745" s="13" t="str">
        <f>VLOOKUP(Table13[[#This Row],[Home Care Provider Name]],[1]!Table13[#Data],4,FALSE)</f>
        <v>Yes</v>
      </c>
      <c r="E745" s="13" t="str">
        <f>VLOOKUP(Table13[[#This Row],[Home Care Provider Name]],[1]!Table13[#Data],5,FALSE)</f>
        <v>Yes</v>
      </c>
      <c r="F745" s="13" t="s">
        <v>2</v>
      </c>
    </row>
    <row r="746" spans="1:6" x14ac:dyDescent="0.35">
      <c r="A746" s="23" t="s">
        <v>44</v>
      </c>
      <c r="B746" s="13" t="str">
        <f>VLOOKUP(Table13[[#This Row],[Home Care Provider Name]],[1]!Table13[#Data],2,FALSE)</f>
        <v>Yes</v>
      </c>
      <c r="C746" s="13" t="str">
        <f>VLOOKUP(Table13[[#This Row],[Home Care Provider Name]],[1]!Table13[#Data],3,FALSE)</f>
        <v>Yes</v>
      </c>
      <c r="D746" s="13" t="str">
        <f>VLOOKUP(Table13[[#This Row],[Home Care Provider Name]],[1]!Table13[#Data],4,FALSE)</f>
        <v>Yes</v>
      </c>
      <c r="E746" s="13" t="str">
        <f>VLOOKUP(Table13[[#This Row],[Home Care Provider Name]],[1]!Table13[#Data],5,FALSE)</f>
        <v>Yes</v>
      </c>
      <c r="F746" s="13" t="s">
        <v>2</v>
      </c>
    </row>
    <row r="747" spans="1:6" x14ac:dyDescent="0.35">
      <c r="A747" s="24" t="s">
        <v>280</v>
      </c>
      <c r="B747" s="13" t="str">
        <f>VLOOKUP(Table13[[#This Row],[Home Care Provider Name]],[1]!Table13[#Data],2,FALSE)</f>
        <v>Yes</v>
      </c>
      <c r="C747" s="13" t="str">
        <f>VLOOKUP(Table13[[#This Row],[Home Care Provider Name]],[1]!Table13[#Data],3,FALSE)</f>
        <v>Yes</v>
      </c>
      <c r="D747" s="13" t="str">
        <f>VLOOKUP(Table13[[#This Row],[Home Care Provider Name]],[1]!Table13[#Data],4,FALSE)</f>
        <v>Yes</v>
      </c>
      <c r="E747" s="13" t="str">
        <f>VLOOKUP(Table13[[#This Row],[Home Care Provider Name]],[1]!Table13[#Data],5,FALSE)</f>
        <v>Yes</v>
      </c>
      <c r="F747" s="13" t="s">
        <v>2</v>
      </c>
    </row>
    <row r="748" spans="1:6" x14ac:dyDescent="0.35">
      <c r="A748" s="23" t="s">
        <v>1123</v>
      </c>
      <c r="B748" s="13" t="str">
        <f>VLOOKUP(Table13[[#This Row],[Home Care Provider Name]],[1]!Table13[#Data],2,FALSE)</f>
        <v>Yes</v>
      </c>
      <c r="C748" s="13" t="str">
        <f>VLOOKUP(Table13[[#This Row],[Home Care Provider Name]],[1]!Table13[#Data],3,FALSE)</f>
        <v>Yes</v>
      </c>
      <c r="D748" s="13" t="str">
        <f>VLOOKUP(Table13[[#This Row],[Home Care Provider Name]],[1]!Table13[#Data],4,FALSE)</f>
        <v>Yes</v>
      </c>
      <c r="E748" s="13" t="str">
        <f>VLOOKUP(Table13[[#This Row],[Home Care Provider Name]],[1]!Table13[#Data],5,FALSE)</f>
        <v>Yes</v>
      </c>
      <c r="F748" s="13" t="s">
        <v>2</v>
      </c>
    </row>
    <row r="749" spans="1:6" x14ac:dyDescent="0.35">
      <c r="A749" s="24" t="s">
        <v>213</v>
      </c>
      <c r="B749" s="13" t="str">
        <f>VLOOKUP(Table13[[#This Row],[Home Care Provider Name]],[1]!Table13[#Data],2,FALSE)</f>
        <v>Yes</v>
      </c>
      <c r="C749" s="13" t="str">
        <f>VLOOKUP(Table13[[#This Row],[Home Care Provider Name]],[1]!Table13[#Data],3,FALSE)</f>
        <v>Yes</v>
      </c>
      <c r="D749" s="13" t="str">
        <f>VLOOKUP(Table13[[#This Row],[Home Care Provider Name]],[1]!Table13[#Data],4,FALSE)</f>
        <v>Yes</v>
      </c>
      <c r="E749" s="13" t="str">
        <f>VLOOKUP(Table13[[#This Row],[Home Care Provider Name]],[1]!Table13[#Data],5,FALSE)</f>
        <v>Yes</v>
      </c>
      <c r="F749" s="13" t="s">
        <v>2</v>
      </c>
    </row>
    <row r="750" spans="1:6" x14ac:dyDescent="0.35">
      <c r="A750" s="23" t="s">
        <v>257</v>
      </c>
      <c r="B750" s="13" t="str">
        <f>VLOOKUP(Table13[[#This Row],[Home Care Provider Name]],[1]!Table13[#Data],2,FALSE)</f>
        <v>Yes</v>
      </c>
      <c r="C750" s="13" t="str">
        <f>VLOOKUP(Table13[[#This Row],[Home Care Provider Name]],[1]!Table13[#Data],3,FALSE)</f>
        <v>Yes</v>
      </c>
      <c r="D750" s="13" t="str">
        <f>VLOOKUP(Table13[[#This Row],[Home Care Provider Name]],[1]!Table13[#Data],4,FALSE)</f>
        <v>Yes</v>
      </c>
      <c r="E750" s="13" t="str">
        <f>VLOOKUP(Table13[[#This Row],[Home Care Provider Name]],[1]!Table13[#Data],5,FALSE)</f>
        <v>Yes</v>
      </c>
      <c r="F750" s="13" t="s">
        <v>2</v>
      </c>
    </row>
    <row r="751" spans="1:6" x14ac:dyDescent="0.35">
      <c r="A751" s="24" t="s">
        <v>606</v>
      </c>
      <c r="B751" s="13" t="str">
        <f>VLOOKUP(Table13[[#This Row],[Home Care Provider Name]],[1]!Table13[#Data],2,FALSE)</f>
        <v>Yes</v>
      </c>
      <c r="C751" s="13" t="str">
        <f>VLOOKUP(Table13[[#This Row],[Home Care Provider Name]],[1]!Table13[#Data],3,FALSE)</f>
        <v>Yes</v>
      </c>
      <c r="D751" s="13" t="str">
        <f>VLOOKUP(Table13[[#This Row],[Home Care Provider Name]],[1]!Table13[#Data],4,FALSE)</f>
        <v>Yes</v>
      </c>
      <c r="E751" s="13" t="str">
        <f>VLOOKUP(Table13[[#This Row],[Home Care Provider Name]],[1]!Table13[#Data],5,FALSE)</f>
        <v>Yes</v>
      </c>
      <c r="F751" s="13" t="s">
        <v>2</v>
      </c>
    </row>
    <row r="752" spans="1:6" x14ac:dyDescent="0.35">
      <c r="A752" s="23" t="s">
        <v>286</v>
      </c>
      <c r="B752" s="13" t="str">
        <f>VLOOKUP(Table13[[#This Row],[Home Care Provider Name]],[1]!Table13[#Data],2,FALSE)</f>
        <v>Yes</v>
      </c>
      <c r="C752" s="13" t="str">
        <f>VLOOKUP(Table13[[#This Row],[Home Care Provider Name]],[1]!Table13[#Data],3,FALSE)</f>
        <v>Yes</v>
      </c>
      <c r="D752" s="13" t="str">
        <f>VLOOKUP(Table13[[#This Row],[Home Care Provider Name]],[1]!Table13[#Data],4,FALSE)</f>
        <v>Yes</v>
      </c>
      <c r="E752" s="13" t="str">
        <f>VLOOKUP(Table13[[#This Row],[Home Care Provider Name]],[1]!Table13[#Data],5,FALSE)</f>
        <v>Yes</v>
      </c>
      <c r="F752" s="13" t="s">
        <v>2</v>
      </c>
    </row>
    <row r="753" spans="1:6" x14ac:dyDescent="0.35">
      <c r="A753" s="24" t="s">
        <v>349</v>
      </c>
      <c r="B753" s="13" t="str">
        <f>VLOOKUP(Table13[[#This Row],[Home Care Provider Name]],[1]!Table13[#Data],2,FALSE)</f>
        <v>Yes</v>
      </c>
      <c r="C753" s="13" t="str">
        <f>VLOOKUP(Table13[[#This Row],[Home Care Provider Name]],[1]!Table13[#Data],3,FALSE)</f>
        <v>Yes</v>
      </c>
      <c r="D753" s="13" t="str">
        <f>VLOOKUP(Table13[[#This Row],[Home Care Provider Name]],[1]!Table13[#Data],4,FALSE)</f>
        <v>Yes</v>
      </c>
      <c r="E753" s="13" t="str">
        <f>VLOOKUP(Table13[[#This Row],[Home Care Provider Name]],[1]!Table13[#Data],5,FALSE)</f>
        <v>Yes</v>
      </c>
      <c r="F753" s="13" t="s">
        <v>2</v>
      </c>
    </row>
    <row r="754" spans="1:6" x14ac:dyDescent="0.35">
      <c r="A754" s="23" t="s">
        <v>128</v>
      </c>
      <c r="B754" s="13" t="str">
        <f>VLOOKUP(Table13[[#This Row],[Home Care Provider Name]],[1]!Table13[#Data],2,FALSE)</f>
        <v>Yes</v>
      </c>
      <c r="C754" s="13" t="str">
        <f>VLOOKUP(Table13[[#This Row],[Home Care Provider Name]],[1]!Table13[#Data],3,FALSE)</f>
        <v>Yes</v>
      </c>
      <c r="D754" s="13" t="str">
        <f>VLOOKUP(Table13[[#This Row],[Home Care Provider Name]],[1]!Table13[#Data],4,FALSE)</f>
        <v>Yes</v>
      </c>
      <c r="E754" s="13" t="str">
        <f>VLOOKUP(Table13[[#This Row],[Home Care Provider Name]],[1]!Table13[#Data],5,FALSE)</f>
        <v>Yes</v>
      </c>
      <c r="F754" s="13" t="s">
        <v>2</v>
      </c>
    </row>
    <row r="755" spans="1:6" x14ac:dyDescent="0.35">
      <c r="A755" s="24" t="s">
        <v>94</v>
      </c>
      <c r="B755" s="13" t="str">
        <f>VLOOKUP(Table13[[#This Row],[Home Care Provider Name]],[1]!Table13[#Data],2,FALSE)</f>
        <v>Yes</v>
      </c>
      <c r="C755" s="13" t="str">
        <f>VLOOKUP(Table13[[#This Row],[Home Care Provider Name]],[1]!Table13[#Data],3,FALSE)</f>
        <v>Yes</v>
      </c>
      <c r="D755" s="13" t="str">
        <f>VLOOKUP(Table13[[#This Row],[Home Care Provider Name]],[1]!Table13[#Data],4,FALSE)</f>
        <v>Yes</v>
      </c>
      <c r="E755" s="13" t="str">
        <f>VLOOKUP(Table13[[#This Row],[Home Care Provider Name]],[1]!Table13[#Data],5,FALSE)</f>
        <v>Yes</v>
      </c>
      <c r="F755" s="13" t="s">
        <v>2</v>
      </c>
    </row>
    <row r="756" spans="1:6" x14ac:dyDescent="0.35">
      <c r="A756" s="23" t="s">
        <v>119</v>
      </c>
      <c r="B756" s="13" t="str">
        <f>VLOOKUP(Table13[[#This Row],[Home Care Provider Name]],[1]!Table13[#Data],2,FALSE)</f>
        <v>Yes</v>
      </c>
      <c r="C756" s="13" t="str">
        <f>VLOOKUP(Table13[[#This Row],[Home Care Provider Name]],[1]!Table13[#Data],3,FALSE)</f>
        <v>Yes</v>
      </c>
      <c r="D756" s="13" t="str">
        <f>VLOOKUP(Table13[[#This Row],[Home Care Provider Name]],[1]!Table13[#Data],4,FALSE)</f>
        <v>Yes</v>
      </c>
      <c r="E756" s="13" t="str">
        <f>VLOOKUP(Table13[[#This Row],[Home Care Provider Name]],[1]!Table13[#Data],5,FALSE)</f>
        <v>Yes</v>
      </c>
      <c r="F756" s="13" t="s">
        <v>2</v>
      </c>
    </row>
    <row r="757" spans="1:6" x14ac:dyDescent="0.35">
      <c r="A757" s="24" t="s">
        <v>598</v>
      </c>
      <c r="B757" s="13" t="str">
        <f>VLOOKUP(Table13[[#This Row],[Home Care Provider Name]],[1]!Table13[#Data],2,FALSE)</f>
        <v>Yes</v>
      </c>
      <c r="C757" s="13" t="str">
        <f>VLOOKUP(Table13[[#This Row],[Home Care Provider Name]],[1]!Table13[#Data],3,FALSE)</f>
        <v>Yes</v>
      </c>
      <c r="D757" s="13" t="str">
        <f>VLOOKUP(Table13[[#This Row],[Home Care Provider Name]],[1]!Table13[#Data],4,FALSE)</f>
        <v>Yes</v>
      </c>
      <c r="E757" s="13" t="str">
        <f>VLOOKUP(Table13[[#This Row],[Home Care Provider Name]],[1]!Table13[#Data],5,FALSE)</f>
        <v>Yes</v>
      </c>
      <c r="F757" s="13" t="s">
        <v>2</v>
      </c>
    </row>
    <row r="758" spans="1:6" x14ac:dyDescent="0.35">
      <c r="A758" s="23" t="s">
        <v>607</v>
      </c>
      <c r="B758" s="13" t="str">
        <f>VLOOKUP(Table13[[#This Row],[Home Care Provider Name]],[1]!Table13[#Data],2,FALSE)</f>
        <v>Yes</v>
      </c>
      <c r="C758" s="13" t="str">
        <f>VLOOKUP(Table13[[#This Row],[Home Care Provider Name]],[1]!Table13[#Data],3,FALSE)</f>
        <v>Yes</v>
      </c>
      <c r="D758" s="13" t="str">
        <f>VLOOKUP(Table13[[#This Row],[Home Care Provider Name]],[1]!Table13[#Data],4,FALSE)</f>
        <v>Yes</v>
      </c>
      <c r="E758" s="13" t="str">
        <f>VLOOKUP(Table13[[#This Row],[Home Care Provider Name]],[1]!Table13[#Data],5,FALSE)</f>
        <v>Yes</v>
      </c>
      <c r="F758" s="13" t="s">
        <v>2</v>
      </c>
    </row>
    <row r="759" spans="1:6" x14ac:dyDescent="0.35">
      <c r="A759" s="24" t="s">
        <v>1237</v>
      </c>
      <c r="B759" s="13" t="s">
        <v>1254</v>
      </c>
      <c r="C759" s="13" t="s">
        <v>1254</v>
      </c>
      <c r="D759" s="13" t="s">
        <v>1254</v>
      </c>
      <c r="E759" s="13" t="s">
        <v>1254</v>
      </c>
      <c r="F759" s="13" t="s">
        <v>2</v>
      </c>
    </row>
    <row r="760" spans="1:6" x14ac:dyDescent="0.35">
      <c r="A760" s="23" t="s">
        <v>507</v>
      </c>
      <c r="B760" s="13" t="str">
        <f>VLOOKUP(Table13[[#This Row],[Home Care Provider Name]],[1]!Table13[#Data],2,FALSE)</f>
        <v>Yes</v>
      </c>
      <c r="C760" s="13" t="str">
        <f>VLOOKUP(Table13[[#This Row],[Home Care Provider Name]],[1]!Table13[#Data],3,FALSE)</f>
        <v>Yes</v>
      </c>
      <c r="D760" s="13" t="str">
        <f>VLOOKUP(Table13[[#This Row],[Home Care Provider Name]],[1]!Table13[#Data],4,FALSE)</f>
        <v>Yes</v>
      </c>
      <c r="E760" s="13" t="str">
        <f>VLOOKUP(Table13[[#This Row],[Home Care Provider Name]],[1]!Table13[#Data],5,FALSE)</f>
        <v>Yes</v>
      </c>
      <c r="F760" s="13" t="s">
        <v>2</v>
      </c>
    </row>
    <row r="761" spans="1:6" x14ac:dyDescent="0.35">
      <c r="A761" s="24" t="s">
        <v>518</v>
      </c>
      <c r="B761" s="13" t="str">
        <f>VLOOKUP(Table13[[#This Row],[Home Care Provider Name]],[1]!Table13[#Data],2,FALSE)</f>
        <v>Yes</v>
      </c>
      <c r="C761" s="13" t="str">
        <f>VLOOKUP(Table13[[#This Row],[Home Care Provider Name]],[1]!Table13[#Data],3,FALSE)</f>
        <v>Yes</v>
      </c>
      <c r="D761" s="13" t="str">
        <f>VLOOKUP(Table13[[#This Row],[Home Care Provider Name]],[1]!Table13[#Data],4,FALSE)</f>
        <v>Yes</v>
      </c>
      <c r="E761" s="13" t="str">
        <f>VLOOKUP(Table13[[#This Row],[Home Care Provider Name]],[1]!Table13[#Data],5,FALSE)</f>
        <v>Yes</v>
      </c>
      <c r="F761" s="13" t="s">
        <v>2</v>
      </c>
    </row>
    <row r="762" spans="1:6" x14ac:dyDescent="0.35">
      <c r="A762" s="23" t="s">
        <v>1205</v>
      </c>
      <c r="B762" s="13" t="str">
        <f>VLOOKUP(Table13[[#This Row],[Home Care Provider Name]],[1]!Table13[#Data],2,FALSE)</f>
        <v>Yes</v>
      </c>
      <c r="C762" s="13" t="str">
        <f>VLOOKUP(Table13[[#This Row],[Home Care Provider Name]],[1]!Table13[#Data],3,FALSE)</f>
        <v>Yes</v>
      </c>
      <c r="D762" s="13" t="str">
        <f>VLOOKUP(Table13[[#This Row],[Home Care Provider Name]],[1]!Table13[#Data],4,FALSE)</f>
        <v>Yes</v>
      </c>
      <c r="E762" s="13" t="str">
        <f>VLOOKUP(Table13[[#This Row],[Home Care Provider Name]],[1]!Table13[#Data],5,FALSE)</f>
        <v>Yes</v>
      </c>
      <c r="F762" s="13" t="s">
        <v>2</v>
      </c>
    </row>
    <row r="763" spans="1:6" x14ac:dyDescent="0.35">
      <c r="A763" s="24" t="s">
        <v>295</v>
      </c>
      <c r="B763" s="13" t="str">
        <f>VLOOKUP(Table13[[#This Row],[Home Care Provider Name]],[1]!Table13[#Data],2,FALSE)</f>
        <v>Yes</v>
      </c>
      <c r="C763" s="13" t="str">
        <f>VLOOKUP(Table13[[#This Row],[Home Care Provider Name]],[1]!Table13[#Data],3,FALSE)</f>
        <v>Yes</v>
      </c>
      <c r="D763" s="13" t="str">
        <f>VLOOKUP(Table13[[#This Row],[Home Care Provider Name]],[1]!Table13[#Data],4,FALSE)</f>
        <v>Yes</v>
      </c>
      <c r="E763" s="13" t="str">
        <f>VLOOKUP(Table13[[#This Row],[Home Care Provider Name]],[1]!Table13[#Data],5,FALSE)</f>
        <v>Yes</v>
      </c>
      <c r="F763" s="13" t="s">
        <v>2</v>
      </c>
    </row>
    <row r="764" spans="1:6" x14ac:dyDescent="0.35">
      <c r="A764" s="23" t="s">
        <v>241</v>
      </c>
      <c r="B764" s="13" t="str">
        <f>VLOOKUP(Table13[[#This Row],[Home Care Provider Name]],[1]!Table13[#Data],2,FALSE)</f>
        <v>Yes</v>
      </c>
      <c r="C764" s="13" t="str">
        <f>VLOOKUP(Table13[[#This Row],[Home Care Provider Name]],[1]!Table13[#Data],3,FALSE)</f>
        <v>Yes</v>
      </c>
      <c r="D764" s="13" t="str">
        <f>VLOOKUP(Table13[[#This Row],[Home Care Provider Name]],[1]!Table13[#Data],4,FALSE)</f>
        <v>Yes</v>
      </c>
      <c r="E764" s="13" t="str">
        <f>VLOOKUP(Table13[[#This Row],[Home Care Provider Name]],[1]!Table13[#Data],5,FALSE)</f>
        <v>Yes</v>
      </c>
      <c r="F764" s="13" t="s">
        <v>2</v>
      </c>
    </row>
    <row r="765" spans="1:6" x14ac:dyDescent="0.35">
      <c r="A765" s="24" t="s">
        <v>1136</v>
      </c>
      <c r="B765" s="13" t="str">
        <f>VLOOKUP(Table13[[#This Row],[Home Care Provider Name]],[1]!Table13[#Data],2,FALSE)</f>
        <v>Yes</v>
      </c>
      <c r="C765" s="13" t="str">
        <f>VLOOKUP(Table13[[#This Row],[Home Care Provider Name]],[1]!Table13[#Data],3,FALSE)</f>
        <v>Yes</v>
      </c>
      <c r="D765" s="13" t="str">
        <f>VLOOKUP(Table13[[#This Row],[Home Care Provider Name]],[1]!Table13[#Data],4,FALSE)</f>
        <v>Yes</v>
      </c>
      <c r="E765" s="13" t="str">
        <f>VLOOKUP(Table13[[#This Row],[Home Care Provider Name]],[1]!Table13[#Data],5,FALSE)</f>
        <v>Yes</v>
      </c>
      <c r="F765" s="13" t="s">
        <v>2</v>
      </c>
    </row>
    <row r="766" spans="1:6" ht="29" x14ac:dyDescent="0.35">
      <c r="A766" s="23" t="s">
        <v>23</v>
      </c>
      <c r="B766" s="13" t="str">
        <f>VLOOKUP(Table13[[#This Row],[Home Care Provider Name]],[1]!Table13[#Data],2,FALSE)</f>
        <v>Yes</v>
      </c>
      <c r="C766" s="13" t="str">
        <f>VLOOKUP(Table13[[#This Row],[Home Care Provider Name]],[1]!Table13[#Data],3,FALSE)</f>
        <v>Yes</v>
      </c>
      <c r="D766" s="13" t="str">
        <f>VLOOKUP(Table13[[#This Row],[Home Care Provider Name]],[1]!Table13[#Data],4,FALSE)</f>
        <v>Yes</v>
      </c>
      <c r="E766" s="13" t="str">
        <f>VLOOKUP(Table13[[#This Row],[Home Care Provider Name]],[1]!Table13[#Data],5,FALSE)</f>
        <v>Yes</v>
      </c>
      <c r="F766" s="13" t="s">
        <v>2</v>
      </c>
    </row>
    <row r="767" spans="1:6" x14ac:dyDescent="0.35">
      <c r="A767" s="24" t="s">
        <v>275</v>
      </c>
      <c r="B767" s="13" t="str">
        <f>VLOOKUP(Table13[[#This Row],[Home Care Provider Name]],[1]!Table13[#Data],2,FALSE)</f>
        <v>Yes</v>
      </c>
      <c r="C767" s="13" t="str">
        <f>VLOOKUP(Table13[[#This Row],[Home Care Provider Name]],[1]!Table13[#Data],3,FALSE)</f>
        <v>Yes</v>
      </c>
      <c r="D767" s="13" t="str">
        <f>VLOOKUP(Table13[[#This Row],[Home Care Provider Name]],[1]!Table13[#Data],4,FALSE)</f>
        <v>Yes</v>
      </c>
      <c r="E767" s="13" t="str">
        <f>VLOOKUP(Table13[[#This Row],[Home Care Provider Name]],[1]!Table13[#Data],5,FALSE)</f>
        <v>Yes</v>
      </c>
      <c r="F767" s="13" t="s">
        <v>2</v>
      </c>
    </row>
    <row r="768" spans="1:6" x14ac:dyDescent="0.35">
      <c r="A768" s="23" t="s">
        <v>338</v>
      </c>
      <c r="B768" s="13" t="str">
        <f>VLOOKUP(Table13[[#This Row],[Home Care Provider Name]],[1]!Table13[#Data],2,FALSE)</f>
        <v>Yes</v>
      </c>
      <c r="C768" s="13" t="str">
        <f>VLOOKUP(Table13[[#This Row],[Home Care Provider Name]],[1]!Table13[#Data],3,FALSE)</f>
        <v>Yes</v>
      </c>
      <c r="D768" s="13" t="str">
        <f>VLOOKUP(Table13[[#This Row],[Home Care Provider Name]],[1]!Table13[#Data],4,FALSE)</f>
        <v>Yes</v>
      </c>
      <c r="E768" s="13" t="str">
        <f>VLOOKUP(Table13[[#This Row],[Home Care Provider Name]],[1]!Table13[#Data],5,FALSE)</f>
        <v>Yes</v>
      </c>
      <c r="F768" s="13" t="s">
        <v>2</v>
      </c>
    </row>
    <row r="769" spans="1:6" x14ac:dyDescent="0.35">
      <c r="A769" s="24" t="s">
        <v>311</v>
      </c>
      <c r="B769" s="13" t="str">
        <f>VLOOKUP(Table13[[#This Row],[Home Care Provider Name]],[1]!Table13[#Data],2,FALSE)</f>
        <v>Yes</v>
      </c>
      <c r="C769" s="14" t="str">
        <f>VLOOKUP(Table13[[#This Row],[Home Care Provider Name]],[1]!Table13[#Data],3,FALSE)</f>
        <v>Yes</v>
      </c>
      <c r="D769" s="14" t="str">
        <f>VLOOKUP(Table13[[#This Row],[Home Care Provider Name]],[1]!Table13[#Data],4,FALSE)</f>
        <v>Yes</v>
      </c>
      <c r="E769" s="13" t="str">
        <f>VLOOKUP(Table13[[#This Row],[Home Care Provider Name]],[1]!Table13[#Data],5,FALSE)</f>
        <v>Yes</v>
      </c>
      <c r="F769" s="13" t="s">
        <v>2</v>
      </c>
    </row>
    <row r="770" spans="1:6" x14ac:dyDescent="0.35">
      <c r="A770" s="23" t="s">
        <v>342</v>
      </c>
      <c r="B770" s="13" t="str">
        <f>VLOOKUP(Table13[[#This Row],[Home Care Provider Name]],[1]!Table13[#Data],2,FALSE)</f>
        <v>Yes</v>
      </c>
      <c r="C770" s="13" t="str">
        <f>VLOOKUP(Table13[[#This Row],[Home Care Provider Name]],[1]!Table13[#Data],3,FALSE)</f>
        <v>Yes</v>
      </c>
      <c r="D770" s="13" t="str">
        <f>VLOOKUP(Table13[[#This Row],[Home Care Provider Name]],[1]!Table13[#Data],4,FALSE)</f>
        <v>Yes</v>
      </c>
      <c r="E770" s="13" t="str">
        <f>VLOOKUP(Table13[[#This Row],[Home Care Provider Name]],[1]!Table13[#Data],5,FALSE)</f>
        <v>Yes</v>
      </c>
      <c r="F770" s="13" t="s">
        <v>2</v>
      </c>
    </row>
    <row r="771" spans="1:6" x14ac:dyDescent="0.35">
      <c r="A771" s="24" t="s">
        <v>575</v>
      </c>
      <c r="B771" s="13" t="str">
        <f>VLOOKUP(Table13[[#This Row],[Home Care Provider Name]],[1]!Table13[#Data],2,FALSE)</f>
        <v>Yes</v>
      </c>
      <c r="C771" s="13" t="str">
        <f>VLOOKUP(Table13[[#This Row],[Home Care Provider Name]],[1]!Table13[#Data],3,FALSE)</f>
        <v>Yes</v>
      </c>
      <c r="D771" s="13" t="str">
        <f>VLOOKUP(Table13[[#This Row],[Home Care Provider Name]],[1]!Table13[#Data],4,FALSE)</f>
        <v>Yes</v>
      </c>
      <c r="E771" s="13" t="str">
        <f>VLOOKUP(Table13[[#This Row],[Home Care Provider Name]],[1]!Table13[#Data],5,FALSE)</f>
        <v>Yes</v>
      </c>
      <c r="F771" s="13" t="s">
        <v>2</v>
      </c>
    </row>
    <row r="772" spans="1:6" ht="29" x14ac:dyDescent="0.35">
      <c r="A772" s="23" t="s">
        <v>1124</v>
      </c>
      <c r="B772" s="13" t="str">
        <f>VLOOKUP(Table13[[#This Row],[Home Care Provider Name]],[1]!Table13[#Data],2,FALSE)</f>
        <v>Yes</v>
      </c>
      <c r="C772" s="13" t="str">
        <f>VLOOKUP(Table13[[#This Row],[Home Care Provider Name]],[1]!Table13[#Data],3,FALSE)</f>
        <v>Yes</v>
      </c>
      <c r="D772" s="13" t="str">
        <f>VLOOKUP(Table13[[#This Row],[Home Care Provider Name]],[1]!Table13[#Data],4,FALSE)</f>
        <v>Yes</v>
      </c>
      <c r="E772" s="13" t="str">
        <f>VLOOKUP(Table13[[#This Row],[Home Care Provider Name]],[1]!Table13[#Data],5,FALSE)</f>
        <v>Yes</v>
      </c>
      <c r="F772" s="13" t="s">
        <v>2</v>
      </c>
    </row>
    <row r="773" spans="1:6" x14ac:dyDescent="0.35">
      <c r="A773" s="24" t="s">
        <v>1121</v>
      </c>
      <c r="B773" s="13" t="str">
        <f>VLOOKUP(Table13[[#This Row],[Home Care Provider Name]],[1]!Table13[#Data],2,FALSE)</f>
        <v>Yes</v>
      </c>
      <c r="C773" s="13" t="str">
        <f>VLOOKUP(Table13[[#This Row],[Home Care Provider Name]],[1]!Table13[#Data],3,FALSE)</f>
        <v>Yes</v>
      </c>
      <c r="D773" s="13" t="str">
        <f>VLOOKUP(Table13[[#This Row],[Home Care Provider Name]],[1]!Table13[#Data],4,FALSE)</f>
        <v>Yes</v>
      </c>
      <c r="E773" s="13" t="str">
        <f>VLOOKUP(Table13[[#This Row],[Home Care Provider Name]],[1]!Table13[#Data],5,FALSE)</f>
        <v>Yes</v>
      </c>
      <c r="F773" s="13" t="s">
        <v>2</v>
      </c>
    </row>
    <row r="774" spans="1:6" x14ac:dyDescent="0.35">
      <c r="A774" s="23" t="s">
        <v>211</v>
      </c>
      <c r="B774" s="13" t="str">
        <f>VLOOKUP(Table13[[#This Row],[Home Care Provider Name]],[1]!Table13[#Data],2,FALSE)</f>
        <v>Yes</v>
      </c>
      <c r="C774" s="13" t="str">
        <f>VLOOKUP(Table13[[#This Row],[Home Care Provider Name]],[1]!Table13[#Data],3,FALSE)</f>
        <v>Yes</v>
      </c>
      <c r="D774" s="13" t="str">
        <f>VLOOKUP(Table13[[#This Row],[Home Care Provider Name]],[1]!Table13[#Data],4,FALSE)</f>
        <v>Yes</v>
      </c>
      <c r="E774" s="13" t="str">
        <f>VLOOKUP(Table13[[#This Row],[Home Care Provider Name]],[1]!Table13[#Data],5,FALSE)</f>
        <v>Yes</v>
      </c>
      <c r="F774" s="13" t="s">
        <v>2</v>
      </c>
    </row>
    <row r="775" spans="1:6" x14ac:dyDescent="0.35">
      <c r="A775" s="24" t="s">
        <v>256</v>
      </c>
      <c r="B775" s="13" t="str">
        <f>VLOOKUP(Table13[[#This Row],[Home Care Provider Name]],[1]!Table13[#Data],2,FALSE)</f>
        <v>Yes</v>
      </c>
      <c r="C775" s="13" t="str">
        <f>VLOOKUP(Table13[[#This Row],[Home Care Provider Name]],[1]!Table13[#Data],3,FALSE)</f>
        <v>Yes</v>
      </c>
      <c r="D775" s="13" t="str">
        <f>VLOOKUP(Table13[[#This Row],[Home Care Provider Name]],[1]!Table13[#Data],4,FALSE)</f>
        <v>Yes</v>
      </c>
      <c r="E775" s="13" t="str">
        <f>VLOOKUP(Table13[[#This Row],[Home Care Provider Name]],[1]!Table13[#Data],5,FALSE)</f>
        <v>Yes</v>
      </c>
      <c r="F775" s="13" t="s">
        <v>2</v>
      </c>
    </row>
    <row r="776" spans="1:6" x14ac:dyDescent="0.35">
      <c r="A776" s="23" t="s">
        <v>1238</v>
      </c>
      <c r="B776" s="13" t="str">
        <f>VLOOKUP(Table13[[#This Row],[Home Care Provider Name]],[1]!Table13[#Data],2,FALSE)</f>
        <v>Yes</v>
      </c>
      <c r="C776" s="13" t="str">
        <f>VLOOKUP(Table13[[#This Row],[Home Care Provider Name]],[1]!Table13[#Data],3,FALSE)</f>
        <v>Yes</v>
      </c>
      <c r="D776" s="13" t="str">
        <f>VLOOKUP(Table13[[#This Row],[Home Care Provider Name]],[1]!Table13[#Data],4,FALSE)</f>
        <v>Yes</v>
      </c>
      <c r="E776" s="13" t="str">
        <f>VLOOKUP(Table13[[#This Row],[Home Care Provider Name]],[1]!Table13[#Data],5,FALSE)</f>
        <v>Yes</v>
      </c>
      <c r="F776" s="13" t="s">
        <v>2</v>
      </c>
    </row>
    <row r="777" spans="1:6" x14ac:dyDescent="0.35">
      <c r="A777" s="24" t="s">
        <v>162</v>
      </c>
      <c r="B777" s="13" t="str">
        <f>VLOOKUP(Table13[[#This Row],[Home Care Provider Name]],[1]!Table13[#Data],2,FALSE)</f>
        <v>Yes</v>
      </c>
      <c r="C777" s="13" t="str">
        <f>VLOOKUP(Table13[[#This Row],[Home Care Provider Name]],[1]!Table13[#Data],3,FALSE)</f>
        <v>Yes</v>
      </c>
      <c r="D777" s="13" t="str">
        <f>VLOOKUP(Table13[[#This Row],[Home Care Provider Name]],[1]!Table13[#Data],4,FALSE)</f>
        <v>Yes</v>
      </c>
      <c r="E777" s="13" t="str">
        <f>VLOOKUP(Table13[[#This Row],[Home Care Provider Name]],[1]!Table13[#Data],5,FALSE)</f>
        <v>Yes</v>
      </c>
      <c r="F777" s="13" t="s">
        <v>2</v>
      </c>
    </row>
    <row r="778" spans="1:6" x14ac:dyDescent="0.35">
      <c r="A778" s="23" t="s">
        <v>478</v>
      </c>
      <c r="B778" s="13" t="str">
        <f>VLOOKUP(Table13[[#This Row],[Home Care Provider Name]],[1]!Table13[#Data],2,FALSE)</f>
        <v>Yes</v>
      </c>
      <c r="C778" s="13" t="str">
        <f>VLOOKUP(Table13[[#This Row],[Home Care Provider Name]],[1]!Table13[#Data],3,FALSE)</f>
        <v>Yes</v>
      </c>
      <c r="D778" s="13" t="str">
        <f>VLOOKUP(Table13[[#This Row],[Home Care Provider Name]],[1]!Table13[#Data],4,FALSE)</f>
        <v>Yes</v>
      </c>
      <c r="E778" s="13" t="str">
        <f>VLOOKUP(Table13[[#This Row],[Home Care Provider Name]],[1]!Table13[#Data],5,FALSE)</f>
        <v>Yes</v>
      </c>
      <c r="F778" s="13" t="s">
        <v>2</v>
      </c>
    </row>
    <row r="779" spans="1:6" x14ac:dyDescent="0.35">
      <c r="A779" s="24" t="s">
        <v>3</v>
      </c>
      <c r="B779" s="13" t="str">
        <f>VLOOKUP(Table13[[#This Row],[Home Care Provider Name]],[1]!Table13[#Data],2,FALSE)</f>
        <v>Yes</v>
      </c>
      <c r="C779" s="13" t="str">
        <f>VLOOKUP(Table13[[#This Row],[Home Care Provider Name]],[1]!Table13[#Data],3,FALSE)</f>
        <v>Yes</v>
      </c>
      <c r="D779" s="13" t="str">
        <f>VLOOKUP(Table13[[#This Row],[Home Care Provider Name]],[1]!Table13[#Data],4,FALSE)</f>
        <v>Yes</v>
      </c>
      <c r="E779" s="13" t="str">
        <f>VLOOKUP(Table13[[#This Row],[Home Care Provider Name]],[1]!Table13[#Data],5,FALSE)</f>
        <v>Yes</v>
      </c>
      <c r="F779" s="13" t="s">
        <v>2</v>
      </c>
    </row>
    <row r="780" spans="1:6" x14ac:dyDescent="0.35">
      <c r="A780" s="23" t="s">
        <v>147</v>
      </c>
      <c r="B780" s="13" t="str">
        <f>VLOOKUP(Table13[[#This Row],[Home Care Provider Name]],[1]!Table13[#Data],2,FALSE)</f>
        <v>Yes</v>
      </c>
      <c r="C780" s="13" t="str">
        <f>VLOOKUP(Table13[[#This Row],[Home Care Provider Name]],[1]!Table13[#Data],3,FALSE)</f>
        <v>Yes</v>
      </c>
      <c r="D780" s="13" t="str">
        <f>VLOOKUP(Table13[[#This Row],[Home Care Provider Name]],[1]!Table13[#Data],4,FALSE)</f>
        <v>Yes</v>
      </c>
      <c r="E780" s="13" t="str">
        <f>VLOOKUP(Table13[[#This Row],[Home Care Provider Name]],[1]!Table13[#Data],5,FALSE)</f>
        <v>Yes</v>
      </c>
      <c r="F780" s="13" t="s">
        <v>2</v>
      </c>
    </row>
    <row r="781" spans="1:6" ht="29" x14ac:dyDescent="0.35">
      <c r="A781" s="24" t="s">
        <v>1088</v>
      </c>
      <c r="B781" s="13" t="str">
        <f>VLOOKUP(Table13[[#This Row],[Home Care Provider Name]],[1]!Table13[#Data],2,FALSE)</f>
        <v>Yes</v>
      </c>
      <c r="C781" s="13" t="str">
        <f>VLOOKUP(Table13[[#This Row],[Home Care Provider Name]],[1]!Table13[#Data],3,FALSE)</f>
        <v>Yes</v>
      </c>
      <c r="D781" s="13" t="str">
        <f>VLOOKUP(Table13[[#This Row],[Home Care Provider Name]],[1]!Table13[#Data],4,FALSE)</f>
        <v>Yes</v>
      </c>
      <c r="E781" s="13" t="s">
        <v>1254</v>
      </c>
      <c r="F781" s="13" t="s">
        <v>2</v>
      </c>
    </row>
    <row r="782" spans="1:6" x14ac:dyDescent="0.35">
      <c r="A782" s="23" t="s">
        <v>332</v>
      </c>
      <c r="B782" s="13" t="str">
        <f>VLOOKUP(Table13[[#This Row],[Home Care Provider Name]],[1]!Table13[#Data],2,FALSE)</f>
        <v>Yes</v>
      </c>
      <c r="C782" s="13" t="str">
        <f>VLOOKUP(Table13[[#This Row],[Home Care Provider Name]],[1]!Table13[#Data],3,FALSE)</f>
        <v>Yes</v>
      </c>
      <c r="D782" s="13" t="str">
        <f>VLOOKUP(Table13[[#This Row],[Home Care Provider Name]],[1]!Table13[#Data],4,FALSE)</f>
        <v>Yes</v>
      </c>
      <c r="E782" s="13" t="str">
        <f>VLOOKUP(Table13[[#This Row],[Home Care Provider Name]],[1]!Table13[#Data],5,FALSE)</f>
        <v>Yes</v>
      </c>
      <c r="F782" s="13" t="s">
        <v>2</v>
      </c>
    </row>
    <row r="783" spans="1:6" x14ac:dyDescent="0.35">
      <c r="A783" s="24" t="s">
        <v>271</v>
      </c>
      <c r="B783" s="13" t="str">
        <f>VLOOKUP(Table13[[#This Row],[Home Care Provider Name]],[1]!Table13[#Data],2,FALSE)</f>
        <v>Yes</v>
      </c>
      <c r="C783" s="13" t="str">
        <f>VLOOKUP(Table13[[#This Row],[Home Care Provider Name]],[1]!Table13[#Data],3,FALSE)</f>
        <v>Yes</v>
      </c>
      <c r="D783" s="13" t="str">
        <f>VLOOKUP(Table13[[#This Row],[Home Care Provider Name]],[1]!Table13[#Data],4,FALSE)</f>
        <v>Yes</v>
      </c>
      <c r="E783" s="13" t="str">
        <f>VLOOKUP(Table13[[#This Row],[Home Care Provider Name]],[1]!Table13[#Data],5,FALSE)</f>
        <v>Yes</v>
      </c>
      <c r="F783" s="13" t="s">
        <v>2</v>
      </c>
    </row>
    <row r="784" spans="1:6" x14ac:dyDescent="0.35">
      <c r="A784" s="23" t="s">
        <v>529</v>
      </c>
      <c r="B784" s="13" t="str">
        <f>VLOOKUP(Table13[[#This Row],[Home Care Provider Name]],[1]!Table13[#Data],2,FALSE)</f>
        <v>Yes</v>
      </c>
      <c r="C784" s="13" t="str">
        <f>VLOOKUP(Table13[[#This Row],[Home Care Provider Name]],[1]!Table13[#Data],3,FALSE)</f>
        <v>Yes</v>
      </c>
      <c r="D784" s="13" t="str">
        <f>VLOOKUP(Table13[[#This Row],[Home Care Provider Name]],[1]!Table13[#Data],4,FALSE)</f>
        <v>Yes</v>
      </c>
      <c r="E784" s="13" t="str">
        <f>VLOOKUP(Table13[[#This Row],[Home Care Provider Name]],[1]!Table13[#Data],5,FALSE)</f>
        <v>Yes</v>
      </c>
      <c r="F784" s="13" t="s">
        <v>2</v>
      </c>
    </row>
    <row r="785" spans="1:6" x14ac:dyDescent="0.35">
      <c r="A785" s="24" t="s">
        <v>383</v>
      </c>
      <c r="B785" s="13" t="str">
        <f>VLOOKUP(Table13[[#This Row],[Home Care Provider Name]],[1]!Table13[#Data],2,FALSE)</f>
        <v>Yes</v>
      </c>
      <c r="C785" s="13" t="str">
        <f>VLOOKUP(Table13[[#This Row],[Home Care Provider Name]],[1]!Table13[#Data],3,FALSE)</f>
        <v>Yes</v>
      </c>
      <c r="D785" s="13" t="str">
        <f>VLOOKUP(Table13[[#This Row],[Home Care Provider Name]],[1]!Table13[#Data],4,FALSE)</f>
        <v>Yes</v>
      </c>
      <c r="E785" s="13" t="str">
        <f>VLOOKUP(Table13[[#This Row],[Home Care Provider Name]],[1]!Table13[#Data],5,FALSE)</f>
        <v>Yes</v>
      </c>
      <c r="F785" s="13" t="s">
        <v>2</v>
      </c>
    </row>
    <row r="786" spans="1:6" x14ac:dyDescent="0.35">
      <c r="A786" s="23" t="s">
        <v>348</v>
      </c>
      <c r="B786" s="13" t="str">
        <f>VLOOKUP(Table13[[#This Row],[Home Care Provider Name]],[1]!Table13[#Data],2,FALSE)</f>
        <v>Yes</v>
      </c>
      <c r="C786" s="14" t="str">
        <f>VLOOKUP(Table13[[#This Row],[Home Care Provider Name]],[1]!Table13[#Data],3,FALSE)</f>
        <v>Yes</v>
      </c>
      <c r="D786" s="14" t="str">
        <f>VLOOKUP(Table13[[#This Row],[Home Care Provider Name]],[1]!Table13[#Data],4,FALSE)</f>
        <v>Yes</v>
      </c>
      <c r="E786" s="13" t="str">
        <f>VLOOKUP(Table13[[#This Row],[Home Care Provider Name]],[1]!Table13[#Data],5,FALSE)</f>
        <v>Yes</v>
      </c>
      <c r="F786" s="13" t="s">
        <v>2</v>
      </c>
    </row>
    <row r="787" spans="1:6" x14ac:dyDescent="0.35">
      <c r="A787" s="24" t="s">
        <v>1239</v>
      </c>
      <c r="B787" s="13" t="str">
        <f>VLOOKUP(Table13[[#This Row],[Home Care Provider Name]],[1]!Table13[#Data],2,FALSE)</f>
        <v>Yes</v>
      </c>
      <c r="C787" s="13" t="str">
        <f>VLOOKUP(Table13[[#This Row],[Home Care Provider Name]],[1]!Table13[#Data],3,FALSE)</f>
        <v>Yes</v>
      </c>
      <c r="D787" s="13" t="str">
        <f>VLOOKUP(Table13[[#This Row],[Home Care Provider Name]],[1]!Table13[#Data],4,FALSE)</f>
        <v>Yes</v>
      </c>
      <c r="E787" s="13" t="str">
        <f>VLOOKUP(Table13[[#This Row],[Home Care Provider Name]],[1]!Table13[#Data],5,FALSE)</f>
        <v>Yes</v>
      </c>
      <c r="F787" s="13" t="s">
        <v>2</v>
      </c>
    </row>
    <row r="788" spans="1:6" x14ac:dyDescent="0.35">
      <c r="A788" s="23" t="s">
        <v>482</v>
      </c>
      <c r="B788" s="13" t="str">
        <f>VLOOKUP(Table13[[#This Row],[Home Care Provider Name]],[1]!Table13[#Data],2,FALSE)</f>
        <v>Yes</v>
      </c>
      <c r="C788" s="13" t="str">
        <f>VLOOKUP(Table13[[#This Row],[Home Care Provider Name]],[1]!Table13[#Data],3,FALSE)</f>
        <v>Yes</v>
      </c>
      <c r="D788" s="13" t="str">
        <f>VLOOKUP(Table13[[#This Row],[Home Care Provider Name]],[1]!Table13[#Data],4,FALSE)</f>
        <v>Yes</v>
      </c>
      <c r="E788" s="13" t="str">
        <f>VLOOKUP(Table13[[#This Row],[Home Care Provider Name]],[1]!Table13[#Data],5,FALSE)</f>
        <v>Yes</v>
      </c>
      <c r="F788" s="13" t="s">
        <v>2</v>
      </c>
    </row>
    <row r="790" spans="1:6" x14ac:dyDescent="0.35">
      <c r="A790" s="25" t="s">
        <v>1175</v>
      </c>
      <c r="B790" s="11" t="s">
        <v>1174</v>
      </c>
      <c r="C790" s="11" t="s">
        <v>1251</v>
      </c>
      <c r="D790" s="11" t="s">
        <v>1252</v>
      </c>
      <c r="E790" s="11" t="s">
        <v>1253</v>
      </c>
      <c r="F790" s="11" t="s">
        <v>1245</v>
      </c>
    </row>
    <row r="791" spans="1:6" x14ac:dyDescent="0.35">
      <c r="A791" s="26" t="s">
        <v>2</v>
      </c>
      <c r="B791" s="11">
        <f>COUNTIF(Table13[Attestation
FY 2023-24
Q1],B7)</f>
        <v>729</v>
      </c>
      <c r="C791" s="11">
        <f>COUNTIF(Table13[Attestation
FY 2023-24
Q2],C7)</f>
        <v>735</v>
      </c>
      <c r="D791" s="11">
        <f>COUNTIF(Table13[Attestation
FY 2023-24
Q3],D7)</f>
        <v>731</v>
      </c>
      <c r="E791" s="11">
        <f>COUNTIF(Table13[Attestation
FY 2023-24
Q4],E7)</f>
        <v>746</v>
      </c>
      <c r="F791" s="28">
        <f>COUNTIF(Table13[Attestation
FY 2024-25
Q1],F7)</f>
        <v>774</v>
      </c>
    </row>
    <row r="792" spans="1:6" x14ac:dyDescent="0.35">
      <c r="A792" s="26" t="s">
        <v>1</v>
      </c>
      <c r="B792" s="11">
        <f>COUNTIF(Table13[Attestation
FY 2023-24
Q1],"No")</f>
        <v>13</v>
      </c>
      <c r="C792" s="11">
        <f>COUNTIF(Table13[Attestation
FY 2023-24
Q2],"No")</f>
        <v>9</v>
      </c>
      <c r="D792" s="11">
        <f>COUNTIF(Table13[Attestation
FY 2023-24
Q3],"No")</f>
        <v>9</v>
      </c>
      <c r="E792" s="11">
        <f>COUNTIF(Table13[Attestation
FY 2023-24
Q4],"No")</f>
        <v>6</v>
      </c>
      <c r="F792" s="28">
        <f>COUNTIF(Table13[Attestation
FY 2024-25
Q1],"No")</f>
        <v>8</v>
      </c>
    </row>
    <row r="793" spans="1:6" x14ac:dyDescent="0.35">
      <c r="A793" s="26"/>
    </row>
  </sheetData>
  <phoneticPr fontId="3" type="noConversion"/>
  <pageMargins left="0.70866141732283472" right="0.70866141732283472" top="0.74803149606299213" bottom="0.74803149606299213" header="0.31496062992125984" footer="0.31496062992125984"/>
  <pageSetup paperSize="9" scale="87" fitToHeight="24" orientation="landscape" r:id="rId1"/>
  <headerFooter>
    <oddHeader>&amp;L&amp;"-,Bold"&amp;14Home Care Packages Attestation Data&amp;C&amp;"-,Bold"&amp;14&amp;KC00000OFFICIAL</oddHeader>
    <oddFooter>&amp;LDate Published: 24/02/2025&amp;C&amp;"-,Bold"&amp;14&amp;KC00000OFFICIAL&amp;R&amp;P of &amp;N</oddFooter>
  </headerFooter>
  <ignoredErrors>
    <ignoredError sqref="B10:B535 B718:E718 C10:E717 C719:E759 B568:B717 B719:B759 B791:B792" calculatedColumn="1"/>
  </ignoredErrors>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79EC8-28B9-4726-8A59-E65E2992CE37}">
  <sheetPr>
    <tabColor theme="4"/>
    <pageSetUpPr fitToPage="1"/>
  </sheetPr>
  <dimension ref="A6:F662"/>
  <sheetViews>
    <sheetView tabSelected="1" view="pageLayout" zoomScale="98" zoomScaleNormal="100" zoomScalePageLayoutView="98" workbookViewId="0">
      <selection activeCell="I4" sqref="I4"/>
    </sheetView>
  </sheetViews>
  <sheetFormatPr defaultRowHeight="14.5" x14ac:dyDescent="0.35"/>
  <cols>
    <col min="1" max="1" width="52.1796875" style="17" customWidth="1"/>
    <col min="2" max="2" width="12.1796875" style="11" customWidth="1"/>
    <col min="3" max="3" width="13.1796875" style="11" customWidth="1"/>
    <col min="4" max="4" width="11.81640625" style="11" customWidth="1"/>
    <col min="5" max="5" width="12.453125" style="11" customWidth="1"/>
    <col min="6" max="6" width="10.7265625" customWidth="1"/>
  </cols>
  <sheetData>
    <row r="6" spans="1:6" ht="44.15" customHeight="1" x14ac:dyDescent="0.35">
      <c r="A6" s="18" t="s">
        <v>1153</v>
      </c>
      <c r="B6" s="10" t="s">
        <v>1246</v>
      </c>
      <c r="C6" s="10" t="s">
        <v>1247</v>
      </c>
      <c r="D6" s="10" t="s">
        <v>1248</v>
      </c>
      <c r="E6" s="10" t="s">
        <v>1249</v>
      </c>
      <c r="F6" s="10" t="s">
        <v>1257</v>
      </c>
    </row>
    <row r="7" spans="1:6" x14ac:dyDescent="0.35">
      <c r="A7" s="19" t="s">
        <v>1149</v>
      </c>
      <c r="B7" s="9" t="str">
        <f>VLOOKUP(Table1[[#This Row],[Residential Aged Care Provider Name]],[1]!Table1[#Data],2,FALSE)</f>
        <v>Yes</v>
      </c>
      <c r="C7" s="9" t="str">
        <f>VLOOKUP(Table1[[#This Row],[Residential Aged Care Provider Name]],[1]!Table1[#Data],3,FALSE)</f>
        <v>Yes</v>
      </c>
      <c r="D7" s="9" t="str">
        <f>VLOOKUP(Table1[[#This Row],[Residential Aged Care Provider Name]],[1]!Table1[#Data],4,FALSE)</f>
        <v>Yes</v>
      </c>
      <c r="E7" s="9" t="str">
        <f>VLOOKUP(Table1[[#This Row],[Residential Aged Care Provider Name]],[1]!Table1[#Data],5,FALSE)</f>
        <v>Yes</v>
      </c>
      <c r="F7" s="9" t="s">
        <v>2</v>
      </c>
    </row>
    <row r="8" spans="1:6" x14ac:dyDescent="0.35">
      <c r="A8" s="19" t="s">
        <v>1146</v>
      </c>
      <c r="B8" s="9" t="str">
        <f>VLOOKUP(Table1[[#This Row],[Residential Aged Care Provider Name]],[1]!Table1[#Data],2,FALSE)</f>
        <v>Yes</v>
      </c>
      <c r="C8" s="6" t="str">
        <f>VLOOKUP(Table1[[#This Row],[Residential Aged Care Provider Name]],[1]!Table1[#Data],3,FALSE)</f>
        <v>Yes</v>
      </c>
      <c r="D8" s="6" t="str">
        <f>VLOOKUP(Table1[[#This Row],[Residential Aged Care Provider Name]],[1]!Table1[#Data],4,FALSE)</f>
        <v>Yes</v>
      </c>
      <c r="E8" s="9" t="str">
        <f>VLOOKUP(Table1[[#This Row],[Residential Aged Care Provider Name]],[1]!Table1[#Data],5,FALSE)</f>
        <v>Yes</v>
      </c>
      <c r="F8" s="9" t="s">
        <v>2</v>
      </c>
    </row>
    <row r="9" spans="1:6" x14ac:dyDescent="0.35">
      <c r="A9" s="19" t="s">
        <v>693</v>
      </c>
      <c r="B9" s="9" t="str">
        <f>VLOOKUP(Table1[[#This Row],[Residential Aged Care Provider Name]],[1]!Table1[#Data],2,FALSE)</f>
        <v>Yes</v>
      </c>
      <c r="C9" s="6" t="str">
        <f>VLOOKUP(Table1[[#This Row],[Residential Aged Care Provider Name]],[1]!Table1[#Data],3,FALSE)</f>
        <v>Yes</v>
      </c>
      <c r="D9" s="6" t="str">
        <f>VLOOKUP(Table1[[#This Row],[Residential Aged Care Provider Name]],[1]!Table1[#Data],4,FALSE)</f>
        <v>Yes</v>
      </c>
      <c r="E9" s="9" t="str">
        <f>VLOOKUP(Table1[[#This Row],[Residential Aged Care Provider Name]],[1]!Table1[#Data],5,FALSE)</f>
        <v>Yes</v>
      </c>
      <c r="F9" s="9" t="s">
        <v>2</v>
      </c>
    </row>
    <row r="10" spans="1:6" ht="29" x14ac:dyDescent="0.35">
      <c r="A10" s="19" t="s">
        <v>934</v>
      </c>
      <c r="B10" s="9" t="str">
        <f>VLOOKUP(Table1[[#This Row],[Residential Aged Care Provider Name]],[1]!Table1[#Data],2,FALSE)</f>
        <v>Yes</v>
      </c>
      <c r="C10" s="6" t="str">
        <f>VLOOKUP(Table1[[#This Row],[Residential Aged Care Provider Name]],[1]!Table1[#Data],3,FALSE)</f>
        <v>Yes</v>
      </c>
      <c r="D10" s="6" t="str">
        <f>VLOOKUP(Table1[[#This Row],[Residential Aged Care Provider Name]],[1]!Table1[#Data],4,FALSE)</f>
        <v>Yes</v>
      </c>
      <c r="E10" s="9" t="str">
        <f>VLOOKUP(Table1[[#This Row],[Residential Aged Care Provider Name]],[1]!Table1[#Data],5,FALSE)</f>
        <v>Yes</v>
      </c>
      <c r="F10" s="9" t="s">
        <v>2</v>
      </c>
    </row>
    <row r="11" spans="1:6" x14ac:dyDescent="0.35">
      <c r="A11" s="19" t="s">
        <v>1007</v>
      </c>
      <c r="B11" s="9" t="str">
        <f>VLOOKUP(Table1[[#This Row],[Residential Aged Care Provider Name]],[1]!Table1[#Data],2,FALSE)</f>
        <v>Yes</v>
      </c>
      <c r="C11" s="6" t="str">
        <f>VLOOKUP(Table1[[#This Row],[Residential Aged Care Provider Name]],[1]!Table1[#Data],3,FALSE)</f>
        <v>Yes</v>
      </c>
      <c r="D11" s="6" t="str">
        <f>VLOOKUP(Table1[[#This Row],[Residential Aged Care Provider Name]],[1]!Table1[#Data],4,FALSE)</f>
        <v>Yes</v>
      </c>
      <c r="E11" s="9" t="str">
        <f>VLOOKUP(Table1[[#This Row],[Residential Aged Care Provider Name]],[1]!Table1[#Data],5,FALSE)</f>
        <v>Yes</v>
      </c>
      <c r="F11" s="9" t="s">
        <v>2</v>
      </c>
    </row>
    <row r="12" spans="1:6" x14ac:dyDescent="0.35">
      <c r="A12" s="19" t="s">
        <v>720</v>
      </c>
      <c r="B12" s="9" t="str">
        <f>VLOOKUP(Table1[[#This Row],[Residential Aged Care Provider Name]],[1]!Table1[#Data],2,FALSE)</f>
        <v>Yes</v>
      </c>
      <c r="C12" s="6" t="str">
        <f>VLOOKUP(Table1[[#This Row],[Residential Aged Care Provider Name]],[1]!Table1[#Data],3,FALSE)</f>
        <v>Yes</v>
      </c>
      <c r="D12" s="6" t="str">
        <f>VLOOKUP(Table1[[#This Row],[Residential Aged Care Provider Name]],[1]!Table1[#Data],4,FALSE)</f>
        <v>Yes</v>
      </c>
      <c r="E12" s="9" t="str">
        <f>VLOOKUP(Table1[[#This Row],[Residential Aged Care Provider Name]],[1]!Table1[#Data],5,FALSE)</f>
        <v>Yes</v>
      </c>
      <c r="F12" s="9" t="s">
        <v>2</v>
      </c>
    </row>
    <row r="13" spans="1:6" x14ac:dyDescent="0.35">
      <c r="A13" s="19" t="s">
        <v>1240</v>
      </c>
      <c r="B13" s="9" t="str">
        <f>VLOOKUP(Table1[[#This Row],[Residential Aged Care Provider Name]],[1]!Table1[#Data],2,FALSE)</f>
        <v>Yes</v>
      </c>
      <c r="C13" s="6" t="str">
        <f>VLOOKUP(Table1[[#This Row],[Residential Aged Care Provider Name]],[1]!Table1[#Data],3,FALSE)</f>
        <v>Yes</v>
      </c>
      <c r="D13" s="6" t="str">
        <f>VLOOKUP(Table1[[#This Row],[Residential Aged Care Provider Name]],[1]!Table1[#Data],4,FALSE)</f>
        <v>Yes</v>
      </c>
      <c r="E13" s="9" t="str">
        <f>VLOOKUP(Table1[[#This Row],[Residential Aged Care Provider Name]],[1]!Table1[#Data],5,FALSE)</f>
        <v>Yes</v>
      </c>
      <c r="F13" s="9" t="s">
        <v>1</v>
      </c>
    </row>
    <row r="14" spans="1:6" x14ac:dyDescent="0.35">
      <c r="A14" s="19" t="s">
        <v>977</v>
      </c>
      <c r="B14" s="9" t="str">
        <f>VLOOKUP(Table1[[#This Row],[Residential Aged Care Provider Name]],[1]!Table1[#Data],2,FALSE)</f>
        <v>Yes</v>
      </c>
      <c r="C14" s="6" t="str">
        <f>VLOOKUP(Table1[[#This Row],[Residential Aged Care Provider Name]],[1]!Table1[#Data],3,FALSE)</f>
        <v>Yes</v>
      </c>
      <c r="D14" s="6" t="str">
        <f>VLOOKUP(Table1[[#This Row],[Residential Aged Care Provider Name]],[1]!Table1[#Data],4,FALSE)</f>
        <v>Yes</v>
      </c>
      <c r="E14" s="9" t="str">
        <f>VLOOKUP(Table1[[#This Row],[Residential Aged Care Provider Name]],[1]!Table1[#Data],5,FALSE)</f>
        <v>Yes</v>
      </c>
      <c r="F14" s="9" t="s">
        <v>2</v>
      </c>
    </row>
    <row r="15" spans="1:6" x14ac:dyDescent="0.35">
      <c r="A15" s="19" t="s">
        <v>812</v>
      </c>
      <c r="B15" s="9" t="str">
        <f>VLOOKUP(Table1[[#This Row],[Residential Aged Care Provider Name]],[1]!Table1[#Data],2,FALSE)</f>
        <v>Yes</v>
      </c>
      <c r="C15" s="6" t="str">
        <f>VLOOKUP(Table1[[#This Row],[Residential Aged Care Provider Name]],[1]!Table1[#Data],3,FALSE)</f>
        <v>Yes</v>
      </c>
      <c r="D15" s="6" t="str">
        <f>VLOOKUP(Table1[[#This Row],[Residential Aged Care Provider Name]],[1]!Table1[#Data],4,FALSE)</f>
        <v>Yes</v>
      </c>
      <c r="E15" s="9" t="str">
        <f>VLOOKUP(Table1[[#This Row],[Residential Aged Care Provider Name]],[1]!Table1[#Data],5,FALSE)</f>
        <v>Yes</v>
      </c>
      <c r="F15" s="9" t="s">
        <v>2</v>
      </c>
    </row>
    <row r="16" spans="1:6" x14ac:dyDescent="0.35">
      <c r="A16" s="19" t="s">
        <v>722</v>
      </c>
      <c r="B16" s="9" t="str">
        <f>VLOOKUP(Table1[[#This Row],[Residential Aged Care Provider Name]],[1]!Table1[#Data],2,FALSE)</f>
        <v>Yes</v>
      </c>
      <c r="C16" s="6" t="str">
        <f>VLOOKUP(Table1[[#This Row],[Residential Aged Care Provider Name]],[1]!Table1[#Data],3,FALSE)</f>
        <v>Yes</v>
      </c>
      <c r="D16" s="6" t="str">
        <f>VLOOKUP(Table1[[#This Row],[Residential Aged Care Provider Name]],[1]!Table1[#Data],4,FALSE)</f>
        <v>Yes</v>
      </c>
      <c r="E16" s="9" t="str">
        <f>VLOOKUP(Table1[[#This Row],[Residential Aged Care Provider Name]],[1]!Table1[#Data],5,FALSE)</f>
        <v>Yes</v>
      </c>
      <c r="F16" s="9" t="s">
        <v>2</v>
      </c>
    </row>
    <row r="17" spans="1:6" x14ac:dyDescent="0.35">
      <c r="A17" s="19" t="s">
        <v>681</v>
      </c>
      <c r="B17" s="9" t="str">
        <f>VLOOKUP(Table1[[#This Row],[Residential Aged Care Provider Name]],[1]!Table1[#Data],2,FALSE)</f>
        <v>Yes</v>
      </c>
      <c r="C17" s="6" t="str">
        <f>VLOOKUP(Table1[[#This Row],[Residential Aged Care Provider Name]],[1]!Table1[#Data],3,FALSE)</f>
        <v>Yes</v>
      </c>
      <c r="D17" s="6" t="str">
        <f>VLOOKUP(Table1[[#This Row],[Residential Aged Care Provider Name]],[1]!Table1[#Data],4,FALSE)</f>
        <v>Yes</v>
      </c>
      <c r="E17" s="9" t="str">
        <f>VLOOKUP(Table1[[#This Row],[Residential Aged Care Provider Name]],[1]!Table1[#Data],5,FALSE)</f>
        <v>Yes</v>
      </c>
      <c r="F17" s="9" t="s">
        <v>2</v>
      </c>
    </row>
    <row r="18" spans="1:6" ht="18.649999999999999" customHeight="1" x14ac:dyDescent="0.35">
      <c r="A18" s="19" t="s">
        <v>1181</v>
      </c>
      <c r="B18" s="9" t="s">
        <v>1254</v>
      </c>
      <c r="C18" s="9" t="s">
        <v>1254</v>
      </c>
      <c r="D18" s="9" t="s">
        <v>1254</v>
      </c>
      <c r="E18" s="9" t="str">
        <f>VLOOKUP(Table1[[#This Row],[Residential Aged Care Provider Name]],[1]!Table1[#Data],5,FALSE)</f>
        <v>Yes</v>
      </c>
      <c r="F18" s="9" t="s">
        <v>2</v>
      </c>
    </row>
    <row r="19" spans="1:6" x14ac:dyDescent="0.35">
      <c r="A19" s="19" t="s">
        <v>143</v>
      </c>
      <c r="B19" s="9" t="str">
        <f>VLOOKUP(Table1[[#This Row],[Residential Aged Care Provider Name]],[1]!Table1[#Data],2,FALSE)</f>
        <v>Yes</v>
      </c>
      <c r="C19" s="6" t="str">
        <f>VLOOKUP(Table1[[#This Row],[Residential Aged Care Provider Name]],[1]!Table1[#Data],3,FALSE)</f>
        <v>Yes</v>
      </c>
      <c r="D19" s="6" t="str">
        <f>VLOOKUP(Table1[[#This Row],[Residential Aged Care Provider Name]],[1]!Table1[#Data],4,FALSE)</f>
        <v>Yes</v>
      </c>
      <c r="E19" s="9" t="str">
        <f>VLOOKUP(Table1[[#This Row],[Residential Aged Care Provider Name]],[1]!Table1[#Data],5,FALSE)</f>
        <v>Yes</v>
      </c>
      <c r="F19" s="9" t="s">
        <v>2</v>
      </c>
    </row>
    <row r="20" spans="1:6" x14ac:dyDescent="0.35">
      <c r="A20" s="19" t="s">
        <v>1148</v>
      </c>
      <c r="B20" s="9" t="str">
        <f>VLOOKUP(Table1[[#This Row],[Residential Aged Care Provider Name]],[1]!Table1[#Data],2,FALSE)</f>
        <v>Yes</v>
      </c>
      <c r="C20" s="6" t="str">
        <f>VLOOKUP(Table1[[#This Row],[Residential Aged Care Provider Name]],[1]!Table1[#Data],3,FALSE)</f>
        <v>Yes</v>
      </c>
      <c r="D20" s="6" t="str">
        <f>VLOOKUP(Table1[[#This Row],[Residential Aged Care Provider Name]],[1]!Table1[#Data],4,FALSE)</f>
        <v>Yes</v>
      </c>
      <c r="E20" s="9" t="str">
        <f>VLOOKUP(Table1[[#This Row],[Residential Aged Care Provider Name]],[1]!Table1[#Data],5,FALSE)</f>
        <v>Yes</v>
      </c>
      <c r="F20" s="9" t="s">
        <v>2</v>
      </c>
    </row>
    <row r="21" spans="1:6" x14ac:dyDescent="0.35">
      <c r="A21" s="19" t="s">
        <v>699</v>
      </c>
      <c r="B21" s="9" t="str">
        <f>VLOOKUP(Table1[[#This Row],[Residential Aged Care Provider Name]],[1]!Table1[#Data],2,FALSE)</f>
        <v>Yes</v>
      </c>
      <c r="C21" s="6" t="str">
        <f>VLOOKUP(Table1[[#This Row],[Residential Aged Care Provider Name]],[1]!Table1[#Data],3,FALSE)</f>
        <v>Yes</v>
      </c>
      <c r="D21" s="6" t="str">
        <f>VLOOKUP(Table1[[#This Row],[Residential Aged Care Provider Name]],[1]!Table1[#Data],4,FALSE)</f>
        <v>Yes</v>
      </c>
      <c r="E21" s="9" t="str">
        <f>VLOOKUP(Table1[[#This Row],[Residential Aged Care Provider Name]],[1]!Table1[#Data],5,FALSE)</f>
        <v>Yes</v>
      </c>
      <c r="F21" s="9" t="s">
        <v>2</v>
      </c>
    </row>
    <row r="22" spans="1:6" x14ac:dyDescent="0.35">
      <c r="A22" s="19" t="s">
        <v>955</v>
      </c>
      <c r="B22" s="9" t="str">
        <f>VLOOKUP(Table1[[#This Row],[Residential Aged Care Provider Name]],[1]!Table1[#Data],2,FALSE)</f>
        <v>Yes</v>
      </c>
      <c r="C22" s="6" t="str">
        <f>VLOOKUP(Table1[[#This Row],[Residential Aged Care Provider Name]],[1]!Table1[#Data],3,FALSE)</f>
        <v>Yes</v>
      </c>
      <c r="D22" s="6" t="str">
        <f>VLOOKUP(Table1[[#This Row],[Residential Aged Care Provider Name]],[1]!Table1[#Data],4,FALSE)</f>
        <v>Yes</v>
      </c>
      <c r="E22" s="9" t="str">
        <f>VLOOKUP(Table1[[#This Row],[Residential Aged Care Provider Name]],[1]!Table1[#Data],5,FALSE)</f>
        <v>Yes</v>
      </c>
      <c r="F22" s="9" t="s">
        <v>2</v>
      </c>
    </row>
    <row r="23" spans="1:6" ht="29" x14ac:dyDescent="0.35">
      <c r="A23" s="19" t="s">
        <v>763</v>
      </c>
      <c r="B23" s="9" t="str">
        <f>VLOOKUP(Table1[[#This Row],[Residential Aged Care Provider Name]],[1]!Table1[#Data],2,FALSE)</f>
        <v>Yes</v>
      </c>
      <c r="C23" s="6" t="str">
        <f>VLOOKUP(Table1[[#This Row],[Residential Aged Care Provider Name]],[1]!Table1[#Data],3,FALSE)</f>
        <v>Yes</v>
      </c>
      <c r="D23" s="6" t="str">
        <f>VLOOKUP(Table1[[#This Row],[Residential Aged Care Provider Name]],[1]!Table1[#Data],4,FALSE)</f>
        <v>Yes</v>
      </c>
      <c r="E23" s="9" t="str">
        <f>VLOOKUP(Table1[[#This Row],[Residential Aged Care Provider Name]],[1]!Table1[#Data],5,FALSE)</f>
        <v>Yes</v>
      </c>
      <c r="F23" s="9" t="s">
        <v>2</v>
      </c>
    </row>
    <row r="24" spans="1:6" x14ac:dyDescent="0.35">
      <c r="A24" s="19" t="s">
        <v>778</v>
      </c>
      <c r="B24" s="9" t="str">
        <f>VLOOKUP(Table1[[#This Row],[Residential Aged Care Provider Name]],[1]!Table1[#Data],2,FALSE)</f>
        <v>Yes</v>
      </c>
      <c r="C24" s="6" t="str">
        <f>VLOOKUP(Table1[[#This Row],[Residential Aged Care Provider Name]],[1]!Table1[#Data],3,FALSE)</f>
        <v>Yes</v>
      </c>
      <c r="D24" s="6" t="str">
        <f>VLOOKUP(Table1[[#This Row],[Residential Aged Care Provider Name]],[1]!Table1[#Data],4,FALSE)</f>
        <v>Yes</v>
      </c>
      <c r="E24" s="9" t="str">
        <f>VLOOKUP(Table1[[#This Row],[Residential Aged Care Provider Name]],[1]!Table1[#Data],5,FALSE)</f>
        <v>Yes</v>
      </c>
      <c r="F24" s="9" t="s">
        <v>2</v>
      </c>
    </row>
    <row r="25" spans="1:6" x14ac:dyDescent="0.35">
      <c r="A25" s="19" t="s">
        <v>1029</v>
      </c>
      <c r="B25" s="9" t="str">
        <f>VLOOKUP(Table1[[#This Row],[Residential Aged Care Provider Name]],[1]!Table1[#Data],2,FALSE)</f>
        <v>Yes</v>
      </c>
      <c r="C25" s="6" t="str">
        <f>VLOOKUP(Table1[[#This Row],[Residential Aged Care Provider Name]],[1]!Table1[#Data],3,FALSE)</f>
        <v>Yes</v>
      </c>
      <c r="D25" s="6" t="str">
        <f>VLOOKUP(Table1[[#This Row],[Residential Aged Care Provider Name]],[1]!Table1[#Data],4,FALSE)</f>
        <v>Yes</v>
      </c>
      <c r="E25" s="9" t="str">
        <f>VLOOKUP(Table1[[#This Row],[Residential Aged Care Provider Name]],[1]!Table1[#Data],5,FALSE)</f>
        <v>Yes</v>
      </c>
      <c r="F25" s="9" t="s">
        <v>2</v>
      </c>
    </row>
    <row r="26" spans="1:6" x14ac:dyDescent="0.35">
      <c r="A26" s="19" t="s">
        <v>772</v>
      </c>
      <c r="B26" s="9" t="str">
        <f>VLOOKUP(Table1[[#This Row],[Residential Aged Care Provider Name]],[1]!Table1[#Data],2,FALSE)</f>
        <v>Yes</v>
      </c>
      <c r="C26" s="6" t="str">
        <f>VLOOKUP(Table1[[#This Row],[Residential Aged Care Provider Name]],[1]!Table1[#Data],3,FALSE)</f>
        <v>Yes</v>
      </c>
      <c r="D26" s="6" t="str">
        <f>VLOOKUP(Table1[[#This Row],[Residential Aged Care Provider Name]],[1]!Table1[#Data],4,FALSE)</f>
        <v>Yes</v>
      </c>
      <c r="E26" s="9" t="str">
        <f>VLOOKUP(Table1[[#This Row],[Residential Aged Care Provider Name]],[1]!Table1[#Data],5,FALSE)</f>
        <v>Yes</v>
      </c>
      <c r="F26" s="9" t="s">
        <v>2</v>
      </c>
    </row>
    <row r="27" spans="1:6" x14ac:dyDescent="0.35">
      <c r="A27" s="19" t="s">
        <v>69</v>
      </c>
      <c r="B27" s="9" t="str">
        <f>VLOOKUP(Table1[[#This Row],[Residential Aged Care Provider Name]],[1]!Table1[#Data],2,FALSE)</f>
        <v>Yes</v>
      </c>
      <c r="C27" s="6" t="str">
        <f>VLOOKUP(Table1[[#This Row],[Residential Aged Care Provider Name]],[1]!Table1[#Data],3,FALSE)</f>
        <v>Yes</v>
      </c>
      <c r="D27" s="6" t="str">
        <f>VLOOKUP(Table1[[#This Row],[Residential Aged Care Provider Name]],[1]!Table1[#Data],4,FALSE)</f>
        <v>Yes</v>
      </c>
      <c r="E27" s="9" t="str">
        <f>VLOOKUP(Table1[[#This Row],[Residential Aged Care Provider Name]],[1]!Table1[#Data],5,FALSE)</f>
        <v>Yes</v>
      </c>
      <c r="F27" s="9" t="s">
        <v>2</v>
      </c>
    </row>
    <row r="28" spans="1:6" x14ac:dyDescent="0.35">
      <c r="A28" s="19" t="s">
        <v>362</v>
      </c>
      <c r="B28" s="9" t="str">
        <f>VLOOKUP(Table1[[#This Row],[Residential Aged Care Provider Name]],[1]!Table1[#Data],2,FALSE)</f>
        <v>Yes</v>
      </c>
      <c r="C28" s="6" t="str">
        <f>VLOOKUP(Table1[[#This Row],[Residential Aged Care Provider Name]],[1]!Table1[#Data],3,FALSE)</f>
        <v>Yes</v>
      </c>
      <c r="D28" s="6" t="str">
        <f>VLOOKUP(Table1[[#This Row],[Residential Aged Care Provider Name]],[1]!Table1[#Data],4,FALSE)</f>
        <v>Yes</v>
      </c>
      <c r="E28" s="9" t="str">
        <f>VLOOKUP(Table1[[#This Row],[Residential Aged Care Provider Name]],[1]!Table1[#Data],5,FALSE)</f>
        <v>Yes</v>
      </c>
      <c r="F28" s="9" t="s">
        <v>2</v>
      </c>
    </row>
    <row r="29" spans="1:6" x14ac:dyDescent="0.35">
      <c r="A29" s="19" t="s">
        <v>554</v>
      </c>
      <c r="B29" s="9" t="str">
        <f>VLOOKUP(Table1[[#This Row],[Residential Aged Care Provider Name]],[1]!Table1[#Data],2,FALSE)</f>
        <v>Yes</v>
      </c>
      <c r="C29" s="6" t="str">
        <f>VLOOKUP(Table1[[#This Row],[Residential Aged Care Provider Name]],[1]!Table1[#Data],3,FALSE)</f>
        <v>Yes</v>
      </c>
      <c r="D29" s="6" t="str">
        <f>VLOOKUP(Table1[[#This Row],[Residential Aged Care Provider Name]],[1]!Table1[#Data],4,FALSE)</f>
        <v>Yes</v>
      </c>
      <c r="E29" s="9" t="str">
        <f>VLOOKUP(Table1[[#This Row],[Residential Aged Care Provider Name]],[1]!Table1[#Data],5,FALSE)</f>
        <v>Yes</v>
      </c>
      <c r="F29" s="9" t="s">
        <v>2</v>
      </c>
    </row>
    <row r="30" spans="1:6" x14ac:dyDescent="0.35">
      <c r="A30" s="19" t="s">
        <v>306</v>
      </c>
      <c r="B30" s="9" t="str">
        <f>VLOOKUP(Table1[[#This Row],[Residential Aged Care Provider Name]],[1]!Table1[#Data],2,FALSE)</f>
        <v>Yes</v>
      </c>
      <c r="C30" s="6" t="str">
        <f>VLOOKUP(Table1[[#This Row],[Residential Aged Care Provider Name]],[1]!Table1[#Data],3,FALSE)</f>
        <v>Yes</v>
      </c>
      <c r="D30" s="6" t="str">
        <f>VLOOKUP(Table1[[#This Row],[Residential Aged Care Provider Name]],[1]!Table1[#Data],4,FALSE)</f>
        <v>Yes</v>
      </c>
      <c r="E30" s="9" t="str">
        <f>VLOOKUP(Table1[[#This Row],[Residential Aged Care Provider Name]],[1]!Table1[#Data],5,FALSE)</f>
        <v>Yes</v>
      </c>
      <c r="F30" s="9" t="s">
        <v>2</v>
      </c>
    </row>
    <row r="31" spans="1:6" x14ac:dyDescent="0.35">
      <c r="A31" s="19" t="s">
        <v>637</v>
      </c>
      <c r="B31" s="9" t="str">
        <f>VLOOKUP(Table1[[#This Row],[Residential Aged Care Provider Name]],[1]!Table1[#Data],2,FALSE)</f>
        <v>Yes</v>
      </c>
      <c r="C31" s="6" t="str">
        <f>VLOOKUP(Table1[[#This Row],[Residential Aged Care Provider Name]],[1]!Table1[#Data],3,FALSE)</f>
        <v>Yes</v>
      </c>
      <c r="D31" s="6" t="str">
        <f>VLOOKUP(Table1[[#This Row],[Residential Aged Care Provider Name]],[1]!Table1[#Data],4,FALSE)</f>
        <v>Yes</v>
      </c>
      <c r="E31" s="9" t="str">
        <f>VLOOKUP(Table1[[#This Row],[Residential Aged Care Provider Name]],[1]!Table1[#Data],5,FALSE)</f>
        <v>Yes</v>
      </c>
      <c r="F31" s="9" t="s">
        <v>2</v>
      </c>
    </row>
    <row r="32" spans="1:6" x14ac:dyDescent="0.35">
      <c r="A32" s="19" t="s">
        <v>242</v>
      </c>
      <c r="B32" s="9" t="str">
        <f>VLOOKUP(Table1[[#This Row],[Residential Aged Care Provider Name]],[1]!Table1[#Data],2,FALSE)</f>
        <v>Yes</v>
      </c>
      <c r="C32" s="6" t="str">
        <f>VLOOKUP(Table1[[#This Row],[Residential Aged Care Provider Name]],[1]!Table1[#Data],3,FALSE)</f>
        <v>Yes</v>
      </c>
      <c r="D32" s="6" t="str">
        <f>VLOOKUP(Table1[[#This Row],[Residential Aged Care Provider Name]],[1]!Table1[#Data],4,FALSE)</f>
        <v>Yes</v>
      </c>
      <c r="E32" s="9" t="str">
        <f>VLOOKUP(Table1[[#This Row],[Residential Aged Care Provider Name]],[1]!Table1[#Data],5,FALSE)</f>
        <v>Yes</v>
      </c>
      <c r="F32" s="9" t="s">
        <v>2</v>
      </c>
    </row>
    <row r="33" spans="1:6" x14ac:dyDescent="0.35">
      <c r="A33" s="19" t="s">
        <v>326</v>
      </c>
      <c r="B33" s="9" t="str">
        <f>VLOOKUP(Table1[[#This Row],[Residential Aged Care Provider Name]],[1]!Table1[#Data],2,FALSE)</f>
        <v>Yes</v>
      </c>
      <c r="C33" s="6" t="str">
        <f>VLOOKUP(Table1[[#This Row],[Residential Aged Care Provider Name]],[1]!Table1[#Data],3,FALSE)</f>
        <v>Yes</v>
      </c>
      <c r="D33" s="6" t="str">
        <f>VLOOKUP(Table1[[#This Row],[Residential Aged Care Provider Name]],[1]!Table1[#Data],4,FALSE)</f>
        <v>Yes</v>
      </c>
      <c r="E33" s="9" t="str">
        <f>VLOOKUP(Table1[[#This Row],[Residential Aged Care Provider Name]],[1]!Table1[#Data],5,FALSE)</f>
        <v>Yes</v>
      </c>
      <c r="F33" s="9" t="s">
        <v>2</v>
      </c>
    </row>
    <row r="34" spans="1:6" x14ac:dyDescent="0.35">
      <c r="A34" s="19" t="s">
        <v>56</v>
      </c>
      <c r="B34" s="9" t="str">
        <f>VLOOKUP(Table1[[#This Row],[Residential Aged Care Provider Name]],[1]!Table1[#Data],2,FALSE)</f>
        <v>Yes</v>
      </c>
      <c r="C34" s="6" t="str">
        <f>VLOOKUP(Table1[[#This Row],[Residential Aged Care Provider Name]],[1]!Table1[#Data],3,FALSE)</f>
        <v>Yes</v>
      </c>
      <c r="D34" s="6" t="str">
        <f>VLOOKUP(Table1[[#This Row],[Residential Aged Care Provider Name]],[1]!Table1[#Data],4,FALSE)</f>
        <v>Yes</v>
      </c>
      <c r="E34" s="9" t="str">
        <f>VLOOKUP(Table1[[#This Row],[Residential Aged Care Provider Name]],[1]!Table1[#Data],5,FALSE)</f>
        <v>Yes</v>
      </c>
      <c r="F34" s="9" t="s">
        <v>2</v>
      </c>
    </row>
    <row r="35" spans="1:6" x14ac:dyDescent="0.35">
      <c r="A35" s="19" t="s">
        <v>835</v>
      </c>
      <c r="B35" s="9" t="str">
        <f>VLOOKUP(Table1[[#This Row],[Residential Aged Care Provider Name]],[1]!Table1[#Data],2,FALSE)</f>
        <v>Yes</v>
      </c>
      <c r="C35" s="6" t="str">
        <f>VLOOKUP(Table1[[#This Row],[Residential Aged Care Provider Name]],[1]!Table1[#Data],3,FALSE)</f>
        <v>Yes</v>
      </c>
      <c r="D35" s="6" t="str">
        <f>VLOOKUP(Table1[[#This Row],[Residential Aged Care Provider Name]],[1]!Table1[#Data],4,FALSE)</f>
        <v>Yes</v>
      </c>
      <c r="E35" s="9" t="str">
        <f>VLOOKUP(Table1[[#This Row],[Residential Aged Care Provider Name]],[1]!Table1[#Data],5,FALSE)</f>
        <v>Yes</v>
      </c>
      <c r="F35" s="9" t="s">
        <v>2</v>
      </c>
    </row>
    <row r="36" spans="1:6" x14ac:dyDescent="0.35">
      <c r="A36" s="19" t="s">
        <v>1032</v>
      </c>
      <c r="B36" s="9" t="str">
        <f>VLOOKUP(Table1[[#This Row],[Residential Aged Care Provider Name]],[1]!Table1[#Data],2,FALSE)</f>
        <v>Yes</v>
      </c>
      <c r="C36" s="6" t="str">
        <f>VLOOKUP(Table1[[#This Row],[Residential Aged Care Provider Name]],[1]!Table1[#Data],3,FALSE)</f>
        <v>Yes</v>
      </c>
      <c r="D36" s="6" t="str">
        <f>VLOOKUP(Table1[[#This Row],[Residential Aged Care Provider Name]],[1]!Table1[#Data],4,FALSE)</f>
        <v>Yes</v>
      </c>
      <c r="E36" s="9" t="str">
        <f>VLOOKUP(Table1[[#This Row],[Residential Aged Care Provider Name]],[1]!Table1[#Data],5,FALSE)</f>
        <v>Yes</v>
      </c>
      <c r="F36" s="9" t="s">
        <v>2</v>
      </c>
    </row>
    <row r="37" spans="1:6" x14ac:dyDescent="0.35">
      <c r="A37" s="19" t="s">
        <v>1030</v>
      </c>
      <c r="B37" s="9" t="str">
        <f>VLOOKUP(Table1[[#This Row],[Residential Aged Care Provider Name]],[1]!Table1[#Data],2,FALSE)</f>
        <v>Yes</v>
      </c>
      <c r="C37" s="6" t="str">
        <f>VLOOKUP(Table1[[#This Row],[Residential Aged Care Provider Name]],[1]!Table1[#Data],3,FALSE)</f>
        <v>Yes</v>
      </c>
      <c r="D37" s="6" t="str">
        <f>VLOOKUP(Table1[[#This Row],[Residential Aged Care Provider Name]],[1]!Table1[#Data],4,FALSE)</f>
        <v>Yes</v>
      </c>
      <c r="E37" s="9" t="str">
        <f>VLOOKUP(Table1[[#This Row],[Residential Aged Care Provider Name]],[1]!Table1[#Data],5,FALSE)</f>
        <v>Yes</v>
      </c>
      <c r="F37" s="9" t="s">
        <v>2</v>
      </c>
    </row>
    <row r="38" spans="1:6" x14ac:dyDescent="0.35">
      <c r="A38" s="19" t="s">
        <v>549</v>
      </c>
      <c r="B38" s="9" t="str">
        <f>VLOOKUP(Table1[[#This Row],[Residential Aged Care Provider Name]],[1]!Table1[#Data],2,FALSE)</f>
        <v>Yes</v>
      </c>
      <c r="C38" s="6" t="str">
        <f>VLOOKUP(Table1[[#This Row],[Residential Aged Care Provider Name]],[1]!Table1[#Data],3,FALSE)</f>
        <v>Yes</v>
      </c>
      <c r="D38" s="6" t="str">
        <f>VLOOKUP(Table1[[#This Row],[Residential Aged Care Provider Name]],[1]!Table1[#Data],4,FALSE)</f>
        <v>Yes</v>
      </c>
      <c r="E38" s="9" t="str">
        <f>VLOOKUP(Table1[[#This Row],[Residential Aged Care Provider Name]],[1]!Table1[#Data],5,FALSE)</f>
        <v>Yes</v>
      </c>
      <c r="F38" s="9" t="s">
        <v>2</v>
      </c>
    </row>
    <row r="39" spans="1:6" x14ac:dyDescent="0.35">
      <c r="A39" s="19" t="s">
        <v>1020</v>
      </c>
      <c r="B39" s="9" t="str">
        <f>VLOOKUP(Table1[[#This Row],[Residential Aged Care Provider Name]],[1]!Table1[#Data],2,FALSE)</f>
        <v>Yes</v>
      </c>
      <c r="C39" s="6" t="str">
        <f>VLOOKUP(Table1[[#This Row],[Residential Aged Care Provider Name]],[1]!Table1[#Data],3,FALSE)</f>
        <v>Yes</v>
      </c>
      <c r="D39" s="6" t="str">
        <f>VLOOKUP(Table1[[#This Row],[Residential Aged Care Provider Name]],[1]!Table1[#Data],4,FALSE)</f>
        <v>Yes</v>
      </c>
      <c r="E39" s="9" t="str">
        <f>VLOOKUP(Table1[[#This Row],[Residential Aged Care Provider Name]],[1]!Table1[#Data],5,FALSE)</f>
        <v>Yes</v>
      </c>
      <c r="F39" s="9" t="s">
        <v>2</v>
      </c>
    </row>
    <row r="40" spans="1:6" x14ac:dyDescent="0.35">
      <c r="A40" s="19" t="s">
        <v>751</v>
      </c>
      <c r="B40" s="9" t="str">
        <f>VLOOKUP(Table1[[#This Row],[Residential Aged Care Provider Name]],[1]!Table1[#Data],2,FALSE)</f>
        <v>Yes</v>
      </c>
      <c r="C40" s="6" t="str">
        <f>VLOOKUP(Table1[[#This Row],[Residential Aged Care Provider Name]],[1]!Table1[#Data],3,FALSE)</f>
        <v>Yes</v>
      </c>
      <c r="D40" s="6" t="str">
        <f>VLOOKUP(Table1[[#This Row],[Residential Aged Care Provider Name]],[1]!Table1[#Data],4,FALSE)</f>
        <v>Yes</v>
      </c>
      <c r="E40" s="9" t="str">
        <f>VLOOKUP(Table1[[#This Row],[Residential Aged Care Provider Name]],[1]!Table1[#Data],5,FALSE)</f>
        <v>Yes</v>
      </c>
      <c r="F40" s="9" t="s">
        <v>2</v>
      </c>
    </row>
    <row r="41" spans="1:6" x14ac:dyDescent="0.35">
      <c r="A41" s="19" t="s">
        <v>135</v>
      </c>
      <c r="B41" s="9" t="str">
        <f>VLOOKUP(Table1[[#This Row],[Residential Aged Care Provider Name]],[1]!Table1[#Data],2,FALSE)</f>
        <v>Yes</v>
      </c>
      <c r="C41" s="6" t="str">
        <f>VLOOKUP(Table1[[#This Row],[Residential Aged Care Provider Name]],[1]!Table1[#Data],3,FALSE)</f>
        <v>Yes</v>
      </c>
      <c r="D41" s="6" t="str">
        <f>VLOOKUP(Table1[[#This Row],[Residential Aged Care Provider Name]],[1]!Table1[#Data],4,FALSE)</f>
        <v>Yes</v>
      </c>
      <c r="E41" s="9" t="str">
        <f>VLOOKUP(Table1[[#This Row],[Residential Aged Care Provider Name]],[1]!Table1[#Data],5,FALSE)</f>
        <v>Yes</v>
      </c>
      <c r="F41" s="9" t="s">
        <v>2</v>
      </c>
    </row>
    <row r="42" spans="1:6" x14ac:dyDescent="0.35">
      <c r="A42" s="19" t="s">
        <v>85</v>
      </c>
      <c r="B42" s="9" t="str">
        <f>VLOOKUP(Table1[[#This Row],[Residential Aged Care Provider Name]],[1]!Table1[#Data],2,FALSE)</f>
        <v>Yes</v>
      </c>
      <c r="C42" s="6" t="str">
        <f>VLOOKUP(Table1[[#This Row],[Residential Aged Care Provider Name]],[1]!Table1[#Data],3,FALSE)</f>
        <v>Yes</v>
      </c>
      <c r="D42" s="6" t="str">
        <f>VLOOKUP(Table1[[#This Row],[Residential Aged Care Provider Name]],[1]!Table1[#Data],4,FALSE)</f>
        <v>Yes</v>
      </c>
      <c r="E42" s="9" t="str">
        <f>VLOOKUP(Table1[[#This Row],[Residential Aged Care Provider Name]],[1]!Table1[#Data],5,FALSE)</f>
        <v>Yes</v>
      </c>
      <c r="F42" s="9" t="s">
        <v>2</v>
      </c>
    </row>
    <row r="43" spans="1:6" x14ac:dyDescent="0.35">
      <c r="A43" s="19" t="s">
        <v>848</v>
      </c>
      <c r="B43" s="9" t="str">
        <f>VLOOKUP(Table1[[#This Row],[Residential Aged Care Provider Name]],[1]!Table1[#Data],2,FALSE)</f>
        <v>Yes</v>
      </c>
      <c r="C43" s="6" t="str">
        <f>VLOOKUP(Table1[[#This Row],[Residential Aged Care Provider Name]],[1]!Table1[#Data],3,FALSE)</f>
        <v>Yes</v>
      </c>
      <c r="D43" s="6" t="str">
        <f>VLOOKUP(Table1[[#This Row],[Residential Aged Care Provider Name]],[1]!Table1[#Data],4,FALSE)</f>
        <v>Yes</v>
      </c>
      <c r="E43" s="9" t="str">
        <f>VLOOKUP(Table1[[#This Row],[Residential Aged Care Provider Name]],[1]!Table1[#Data],5,FALSE)</f>
        <v>Yes</v>
      </c>
      <c r="F43" s="9" t="s">
        <v>2</v>
      </c>
    </row>
    <row r="44" spans="1:6" x14ac:dyDescent="0.35">
      <c r="A44" s="19" t="s">
        <v>653</v>
      </c>
      <c r="B44" s="9" t="str">
        <f>VLOOKUP(Table1[[#This Row],[Residential Aged Care Provider Name]],[1]!Table1[#Data],2,FALSE)</f>
        <v>Yes</v>
      </c>
      <c r="C44" s="6" t="str">
        <f>VLOOKUP(Table1[[#This Row],[Residential Aged Care Provider Name]],[1]!Table1[#Data],3,FALSE)</f>
        <v>Yes</v>
      </c>
      <c r="D44" s="6" t="str">
        <f>VLOOKUP(Table1[[#This Row],[Residential Aged Care Provider Name]],[1]!Table1[#Data],4,FALSE)</f>
        <v>Yes</v>
      </c>
      <c r="E44" s="9" t="str">
        <f>VLOOKUP(Table1[[#This Row],[Residential Aged Care Provider Name]],[1]!Table1[#Data],5,FALSE)</f>
        <v>Yes</v>
      </c>
      <c r="F44" s="9" t="s">
        <v>2</v>
      </c>
    </row>
    <row r="45" spans="1:6" x14ac:dyDescent="0.35">
      <c r="A45" s="19" t="s">
        <v>899</v>
      </c>
      <c r="B45" s="9" t="str">
        <f>VLOOKUP(Table1[[#This Row],[Residential Aged Care Provider Name]],[1]!Table1[#Data],2,FALSE)</f>
        <v>Yes</v>
      </c>
      <c r="C45" s="6" t="str">
        <f>VLOOKUP(Table1[[#This Row],[Residential Aged Care Provider Name]],[1]!Table1[#Data],3,FALSE)</f>
        <v>Yes</v>
      </c>
      <c r="D45" s="6" t="str">
        <f>VLOOKUP(Table1[[#This Row],[Residential Aged Care Provider Name]],[1]!Table1[#Data],4,FALSE)</f>
        <v>Yes</v>
      </c>
      <c r="E45" s="9" t="str">
        <f>VLOOKUP(Table1[[#This Row],[Residential Aged Care Provider Name]],[1]!Table1[#Data],5,FALSE)</f>
        <v>Yes</v>
      </c>
      <c r="F45" s="9" t="s">
        <v>2</v>
      </c>
    </row>
    <row r="46" spans="1:6" x14ac:dyDescent="0.35">
      <c r="A46" s="19" t="s">
        <v>851</v>
      </c>
      <c r="B46" s="9" t="str">
        <f>VLOOKUP(Table1[[#This Row],[Residential Aged Care Provider Name]],[1]!Table1[#Data],2,FALSE)</f>
        <v>Yes</v>
      </c>
      <c r="C46" s="6" t="str">
        <f>VLOOKUP(Table1[[#This Row],[Residential Aged Care Provider Name]],[1]!Table1[#Data],3,FALSE)</f>
        <v>Yes</v>
      </c>
      <c r="D46" s="6" t="str">
        <f>VLOOKUP(Table1[[#This Row],[Residential Aged Care Provider Name]],[1]!Table1[#Data],4,FALSE)</f>
        <v>Yes</v>
      </c>
      <c r="E46" s="9" t="str">
        <f>VLOOKUP(Table1[[#This Row],[Residential Aged Care Provider Name]],[1]!Table1[#Data],5,FALSE)</f>
        <v>Yes</v>
      </c>
      <c r="F46" s="9" t="s">
        <v>2</v>
      </c>
    </row>
    <row r="47" spans="1:6" x14ac:dyDescent="0.35">
      <c r="A47" s="19" t="s">
        <v>259</v>
      </c>
      <c r="B47" s="9" t="str">
        <f>VLOOKUP(Table1[[#This Row],[Residential Aged Care Provider Name]],[1]!Table1[#Data],2,FALSE)</f>
        <v>Yes</v>
      </c>
      <c r="C47" s="6" t="str">
        <f>VLOOKUP(Table1[[#This Row],[Residential Aged Care Provider Name]],[1]!Table1[#Data],3,FALSE)</f>
        <v>Yes</v>
      </c>
      <c r="D47" s="6" t="str">
        <f>VLOOKUP(Table1[[#This Row],[Residential Aged Care Provider Name]],[1]!Table1[#Data],4,FALSE)</f>
        <v>Yes</v>
      </c>
      <c r="E47" s="9" t="str">
        <f>VLOOKUP(Table1[[#This Row],[Residential Aged Care Provider Name]],[1]!Table1[#Data],5,FALSE)</f>
        <v>Yes</v>
      </c>
      <c r="F47" s="9" t="s">
        <v>2</v>
      </c>
    </row>
    <row r="48" spans="1:6" x14ac:dyDescent="0.35">
      <c r="A48" s="19" t="s">
        <v>655</v>
      </c>
      <c r="B48" s="9" t="str">
        <f>VLOOKUP(Table1[[#This Row],[Residential Aged Care Provider Name]],[1]!Table1[#Data],2,FALSE)</f>
        <v>Yes</v>
      </c>
      <c r="C48" s="6" t="str">
        <f>VLOOKUP(Table1[[#This Row],[Residential Aged Care Provider Name]],[1]!Table1[#Data],3,FALSE)</f>
        <v>Yes</v>
      </c>
      <c r="D48" s="6" t="str">
        <f>VLOOKUP(Table1[[#This Row],[Residential Aged Care Provider Name]],[1]!Table1[#Data],4,FALSE)</f>
        <v>Yes</v>
      </c>
      <c r="E48" s="9" t="str">
        <f>VLOOKUP(Table1[[#This Row],[Residential Aged Care Provider Name]],[1]!Table1[#Data],5,FALSE)</f>
        <v>Yes</v>
      </c>
      <c r="F48" s="9" t="s">
        <v>2</v>
      </c>
    </row>
    <row r="49" spans="1:6" x14ac:dyDescent="0.35">
      <c r="A49" s="19" t="s">
        <v>957</v>
      </c>
      <c r="B49" s="9" t="str">
        <f>VLOOKUP(Table1[[#This Row],[Residential Aged Care Provider Name]],[1]!Table1[#Data],2,FALSE)</f>
        <v>Yes</v>
      </c>
      <c r="C49" s="6" t="str">
        <f>VLOOKUP(Table1[[#This Row],[Residential Aged Care Provider Name]],[1]!Table1[#Data],3,FALSE)</f>
        <v>Yes</v>
      </c>
      <c r="D49" s="6" t="str">
        <f>VLOOKUP(Table1[[#This Row],[Residential Aged Care Provider Name]],[1]!Table1[#Data],4,FALSE)</f>
        <v>Yes</v>
      </c>
      <c r="E49" s="9" t="str">
        <f>VLOOKUP(Table1[[#This Row],[Residential Aged Care Provider Name]],[1]!Table1[#Data],5,FALSE)</f>
        <v>Yes</v>
      </c>
      <c r="F49" s="9" t="s">
        <v>2</v>
      </c>
    </row>
    <row r="50" spans="1:6" x14ac:dyDescent="0.35">
      <c r="A50" s="19" t="s">
        <v>962</v>
      </c>
      <c r="B50" s="9" t="str">
        <f>VLOOKUP(Table1[[#This Row],[Residential Aged Care Provider Name]],[1]!Table1[#Data],2,FALSE)</f>
        <v>Yes</v>
      </c>
      <c r="C50" s="6" t="str">
        <f>VLOOKUP(Table1[[#This Row],[Residential Aged Care Provider Name]],[1]!Table1[#Data],3,FALSE)</f>
        <v>Yes</v>
      </c>
      <c r="D50" s="6" t="str">
        <f>VLOOKUP(Table1[[#This Row],[Residential Aged Care Provider Name]],[1]!Table1[#Data],4,FALSE)</f>
        <v>Yes</v>
      </c>
      <c r="E50" s="9" t="str">
        <f>VLOOKUP(Table1[[#This Row],[Residential Aged Care Provider Name]],[1]!Table1[#Data],5,FALSE)</f>
        <v>Yes</v>
      </c>
      <c r="F50" s="9" t="s">
        <v>2</v>
      </c>
    </row>
    <row r="51" spans="1:6" x14ac:dyDescent="0.35">
      <c r="A51" s="19" t="s">
        <v>909</v>
      </c>
      <c r="B51" s="9" t="str">
        <f>VLOOKUP(Table1[[#This Row],[Residential Aged Care Provider Name]],[1]!Table1[#Data],2,FALSE)</f>
        <v>Yes</v>
      </c>
      <c r="C51" s="6" t="str">
        <f>VLOOKUP(Table1[[#This Row],[Residential Aged Care Provider Name]],[1]!Table1[#Data],3,FALSE)</f>
        <v>Yes</v>
      </c>
      <c r="D51" s="6" t="str">
        <f>VLOOKUP(Table1[[#This Row],[Residential Aged Care Provider Name]],[1]!Table1[#Data],4,FALSE)</f>
        <v>Yes</v>
      </c>
      <c r="E51" s="9" t="str">
        <f>VLOOKUP(Table1[[#This Row],[Residential Aged Care Provider Name]],[1]!Table1[#Data],5,FALSE)</f>
        <v>Yes</v>
      </c>
      <c r="F51" s="9" t="s">
        <v>2</v>
      </c>
    </row>
    <row r="52" spans="1:6" x14ac:dyDescent="0.35">
      <c r="A52" s="19" t="s">
        <v>737</v>
      </c>
      <c r="B52" s="9" t="str">
        <f>VLOOKUP(Table1[[#This Row],[Residential Aged Care Provider Name]],[1]!Table1[#Data],2,FALSE)</f>
        <v>Yes</v>
      </c>
      <c r="C52" s="6" t="str">
        <f>VLOOKUP(Table1[[#This Row],[Residential Aged Care Provider Name]],[1]!Table1[#Data],3,FALSE)</f>
        <v>Yes</v>
      </c>
      <c r="D52" s="6" t="str">
        <f>VLOOKUP(Table1[[#This Row],[Residential Aged Care Provider Name]],[1]!Table1[#Data],4,FALSE)</f>
        <v>Yes</v>
      </c>
      <c r="E52" s="9" t="str">
        <f>VLOOKUP(Table1[[#This Row],[Residential Aged Care Provider Name]],[1]!Table1[#Data],5,FALSE)</f>
        <v>Yes</v>
      </c>
      <c r="F52" s="9" t="s">
        <v>2</v>
      </c>
    </row>
    <row r="53" spans="1:6" x14ac:dyDescent="0.35">
      <c r="A53" s="19" t="s">
        <v>704</v>
      </c>
      <c r="B53" s="9" t="str">
        <f>VLOOKUP(Table1[[#This Row],[Residential Aged Care Provider Name]],[1]!Table1[#Data],2,FALSE)</f>
        <v>Yes</v>
      </c>
      <c r="C53" s="6" t="str">
        <f>VLOOKUP(Table1[[#This Row],[Residential Aged Care Provider Name]],[1]!Table1[#Data],3,FALSE)</f>
        <v>Yes</v>
      </c>
      <c r="D53" s="6" t="str">
        <f>VLOOKUP(Table1[[#This Row],[Residential Aged Care Provider Name]],[1]!Table1[#Data],4,FALSE)</f>
        <v>Yes</v>
      </c>
      <c r="E53" s="9" t="str">
        <f>VLOOKUP(Table1[[#This Row],[Residential Aged Care Provider Name]],[1]!Table1[#Data],5,FALSE)</f>
        <v>Yes</v>
      </c>
      <c r="F53" s="9" t="s">
        <v>2</v>
      </c>
    </row>
    <row r="54" spans="1:6" x14ac:dyDescent="0.35">
      <c r="A54" s="19" t="s">
        <v>931</v>
      </c>
      <c r="B54" s="9" t="str">
        <f>VLOOKUP(Table1[[#This Row],[Residential Aged Care Provider Name]],[1]!Table1[#Data],2,FALSE)</f>
        <v>Yes</v>
      </c>
      <c r="C54" s="6" t="str">
        <f>VLOOKUP(Table1[[#This Row],[Residential Aged Care Provider Name]],[1]!Table1[#Data],3,FALSE)</f>
        <v>Yes</v>
      </c>
      <c r="D54" s="6" t="str">
        <f>VLOOKUP(Table1[[#This Row],[Residential Aged Care Provider Name]],[1]!Table1[#Data],4,FALSE)</f>
        <v>Yes</v>
      </c>
      <c r="E54" s="9" t="str">
        <f>VLOOKUP(Table1[[#This Row],[Residential Aged Care Provider Name]],[1]!Table1[#Data],5,FALSE)</f>
        <v>Yes</v>
      </c>
      <c r="F54" s="9" t="s">
        <v>2</v>
      </c>
    </row>
    <row r="55" spans="1:6" x14ac:dyDescent="0.35">
      <c r="A55" s="19" t="s">
        <v>961</v>
      </c>
      <c r="B55" s="9" t="str">
        <f>VLOOKUP(Table1[[#This Row],[Residential Aged Care Provider Name]],[1]!Table1[#Data],2,FALSE)</f>
        <v>Yes</v>
      </c>
      <c r="C55" s="6" t="str">
        <f>VLOOKUP(Table1[[#This Row],[Residential Aged Care Provider Name]],[1]!Table1[#Data],3,FALSE)</f>
        <v>Yes</v>
      </c>
      <c r="D55" s="6" t="str">
        <f>VLOOKUP(Table1[[#This Row],[Residential Aged Care Provider Name]],[1]!Table1[#Data],4,FALSE)</f>
        <v>Yes</v>
      </c>
      <c r="E55" s="9" t="str">
        <f>VLOOKUP(Table1[[#This Row],[Residential Aged Care Provider Name]],[1]!Table1[#Data],5,FALSE)</f>
        <v>Yes</v>
      </c>
      <c r="F55" s="9" t="s">
        <v>2</v>
      </c>
    </row>
    <row r="56" spans="1:6" x14ac:dyDescent="0.35">
      <c r="A56" s="19" t="s">
        <v>907</v>
      </c>
      <c r="B56" s="9" t="str">
        <f>VLOOKUP(Table1[[#This Row],[Residential Aged Care Provider Name]],[1]!Table1[#Data],2,FALSE)</f>
        <v>Yes</v>
      </c>
      <c r="C56" s="6" t="str">
        <f>VLOOKUP(Table1[[#This Row],[Residential Aged Care Provider Name]],[1]!Table1[#Data],3,FALSE)</f>
        <v>Yes</v>
      </c>
      <c r="D56" s="6" t="str">
        <f>VLOOKUP(Table1[[#This Row],[Residential Aged Care Provider Name]],[1]!Table1[#Data],4,FALSE)</f>
        <v>Yes</v>
      </c>
      <c r="E56" s="9" t="str">
        <f>VLOOKUP(Table1[[#This Row],[Residential Aged Care Provider Name]],[1]!Table1[#Data],5,FALSE)</f>
        <v>Yes</v>
      </c>
      <c r="F56" s="9" t="s">
        <v>2</v>
      </c>
    </row>
    <row r="57" spans="1:6" x14ac:dyDescent="0.35">
      <c r="A57" s="19" t="s">
        <v>810</v>
      </c>
      <c r="B57" s="9" t="str">
        <f>VLOOKUP(Table1[[#This Row],[Residential Aged Care Provider Name]],[1]!Table1[#Data],2,FALSE)</f>
        <v>Yes</v>
      </c>
      <c r="C57" s="6" t="str">
        <f>VLOOKUP(Table1[[#This Row],[Residential Aged Care Provider Name]],[1]!Table1[#Data],3,FALSE)</f>
        <v>Yes</v>
      </c>
      <c r="D57" s="6" t="str">
        <f>VLOOKUP(Table1[[#This Row],[Residential Aged Care Provider Name]],[1]!Table1[#Data],4,FALSE)</f>
        <v>Yes</v>
      </c>
      <c r="E57" s="9" t="str">
        <f>VLOOKUP(Table1[[#This Row],[Residential Aged Care Provider Name]],[1]!Table1[#Data],5,FALSE)</f>
        <v>Yes</v>
      </c>
      <c r="F57" s="9" t="s">
        <v>2</v>
      </c>
    </row>
    <row r="58" spans="1:6" x14ac:dyDescent="0.35">
      <c r="A58" s="19" t="s">
        <v>1182</v>
      </c>
      <c r="B58" s="9" t="s">
        <v>1254</v>
      </c>
      <c r="C58" s="9" t="s">
        <v>1254</v>
      </c>
      <c r="D58" s="9" t="s">
        <v>1254</v>
      </c>
      <c r="E58" s="9" t="str">
        <f>VLOOKUP(Table1[[#This Row],[Residential Aged Care Provider Name]],[1]!Table1[#Data],5,FALSE)</f>
        <v>Yes</v>
      </c>
      <c r="F58" s="9" t="s">
        <v>2</v>
      </c>
    </row>
    <row r="59" spans="1:6" x14ac:dyDescent="0.35">
      <c r="A59" s="19" t="s">
        <v>1055</v>
      </c>
      <c r="B59" s="9" t="str">
        <f>VLOOKUP(Table1[[#This Row],[Residential Aged Care Provider Name]],[1]!Table1[#Data],2,FALSE)</f>
        <v>Yes</v>
      </c>
      <c r="C59" s="6" t="str">
        <f>VLOOKUP(Table1[[#This Row],[Residential Aged Care Provider Name]],[1]!Table1[#Data],3,FALSE)</f>
        <v>Yes</v>
      </c>
      <c r="D59" s="6" t="str">
        <f>VLOOKUP(Table1[[#This Row],[Residential Aged Care Provider Name]],[1]!Table1[#Data],4,FALSE)</f>
        <v>Yes</v>
      </c>
      <c r="E59" s="9" t="str">
        <f>VLOOKUP(Table1[[#This Row],[Residential Aged Care Provider Name]],[1]!Table1[#Data],5,FALSE)</f>
        <v>Yes</v>
      </c>
      <c r="F59" s="9" t="s">
        <v>2</v>
      </c>
    </row>
    <row r="60" spans="1:6" x14ac:dyDescent="0.35">
      <c r="A60" s="19" t="s">
        <v>42</v>
      </c>
      <c r="B60" s="9" t="str">
        <f>VLOOKUP(Table1[[#This Row],[Residential Aged Care Provider Name]],[1]!Table1[#Data],2,FALSE)</f>
        <v>Yes</v>
      </c>
      <c r="C60" s="6" t="str">
        <f>VLOOKUP(Table1[[#This Row],[Residential Aged Care Provider Name]],[1]!Table1[#Data],3,FALSE)</f>
        <v>Yes</v>
      </c>
      <c r="D60" s="6" t="str">
        <f>VLOOKUP(Table1[[#This Row],[Residential Aged Care Provider Name]],[1]!Table1[#Data],4,FALSE)</f>
        <v>Yes</v>
      </c>
      <c r="E60" s="9" t="str">
        <f>VLOOKUP(Table1[[#This Row],[Residential Aged Care Provider Name]],[1]!Table1[#Data],5,FALSE)</f>
        <v>Yes</v>
      </c>
      <c r="F60" s="9" t="s">
        <v>2</v>
      </c>
    </row>
    <row r="61" spans="1:6" ht="29" x14ac:dyDescent="0.35">
      <c r="A61" s="19" t="s">
        <v>347</v>
      </c>
      <c r="B61" s="9" t="str">
        <f>VLOOKUP(Table1[[#This Row],[Residential Aged Care Provider Name]],[1]!Table1[#Data],2,FALSE)</f>
        <v>Yes</v>
      </c>
      <c r="C61" s="6" t="str">
        <f>VLOOKUP(Table1[[#This Row],[Residential Aged Care Provider Name]],[1]!Table1[#Data],3,FALSE)</f>
        <v>Yes</v>
      </c>
      <c r="D61" s="6" t="str">
        <f>VLOOKUP(Table1[[#This Row],[Residential Aged Care Provider Name]],[1]!Table1[#Data],4,FALSE)</f>
        <v>Yes</v>
      </c>
      <c r="E61" s="9" t="str">
        <f>VLOOKUP(Table1[[#This Row],[Residential Aged Care Provider Name]],[1]!Table1[#Data],5,FALSE)</f>
        <v>Yes</v>
      </c>
      <c r="F61" s="9" t="s">
        <v>2</v>
      </c>
    </row>
    <row r="62" spans="1:6" x14ac:dyDescent="0.35">
      <c r="A62" s="19" t="s">
        <v>832</v>
      </c>
      <c r="B62" s="9" t="str">
        <f>VLOOKUP(Table1[[#This Row],[Residential Aged Care Provider Name]],[1]!Table1[#Data],2,FALSE)</f>
        <v>Yes</v>
      </c>
      <c r="C62" s="6" t="str">
        <f>VLOOKUP(Table1[[#This Row],[Residential Aged Care Provider Name]],[1]!Table1[#Data],3,FALSE)</f>
        <v>Yes</v>
      </c>
      <c r="D62" s="6" t="str">
        <f>VLOOKUP(Table1[[#This Row],[Residential Aged Care Provider Name]],[1]!Table1[#Data],4,FALSE)</f>
        <v>Yes</v>
      </c>
      <c r="E62" s="9" t="str">
        <f>VLOOKUP(Table1[[#This Row],[Residential Aged Care Provider Name]],[1]!Table1[#Data],5,FALSE)</f>
        <v>Yes</v>
      </c>
      <c r="F62" s="9" t="s">
        <v>2</v>
      </c>
    </row>
    <row r="63" spans="1:6" x14ac:dyDescent="0.35">
      <c r="A63" s="19" t="s">
        <v>885</v>
      </c>
      <c r="B63" s="9" t="str">
        <f>VLOOKUP(Table1[[#This Row],[Residential Aged Care Provider Name]],[1]!Table1[#Data],2,FALSE)</f>
        <v>Yes</v>
      </c>
      <c r="C63" s="6" t="str">
        <f>VLOOKUP(Table1[[#This Row],[Residential Aged Care Provider Name]],[1]!Table1[#Data],3,FALSE)</f>
        <v>Yes</v>
      </c>
      <c r="D63" s="6" t="str">
        <f>VLOOKUP(Table1[[#This Row],[Residential Aged Care Provider Name]],[1]!Table1[#Data],4,FALSE)</f>
        <v>Yes</v>
      </c>
      <c r="E63" s="9" t="str">
        <f>VLOOKUP(Table1[[#This Row],[Residential Aged Care Provider Name]],[1]!Table1[#Data],5,FALSE)</f>
        <v>Yes</v>
      </c>
      <c r="F63" s="9" t="s">
        <v>2</v>
      </c>
    </row>
    <row r="64" spans="1:6" x14ac:dyDescent="0.35">
      <c r="A64" s="19" t="s">
        <v>702</v>
      </c>
      <c r="B64" s="9" t="str">
        <f>VLOOKUP(Table1[[#This Row],[Residential Aged Care Provider Name]],[1]!Table1[#Data],2,FALSE)</f>
        <v>Yes</v>
      </c>
      <c r="C64" s="6" t="str">
        <f>VLOOKUP(Table1[[#This Row],[Residential Aged Care Provider Name]],[1]!Table1[#Data],3,FALSE)</f>
        <v>Yes</v>
      </c>
      <c r="D64" s="6" t="str">
        <f>VLOOKUP(Table1[[#This Row],[Residential Aged Care Provider Name]],[1]!Table1[#Data],4,FALSE)</f>
        <v>Yes</v>
      </c>
      <c r="E64" s="9" t="str">
        <f>VLOOKUP(Table1[[#This Row],[Residential Aged Care Provider Name]],[1]!Table1[#Data],5,FALSE)</f>
        <v>Yes</v>
      </c>
      <c r="F64" s="9" t="s">
        <v>2</v>
      </c>
    </row>
    <row r="65" spans="1:6" x14ac:dyDescent="0.35">
      <c r="A65" s="19" t="s">
        <v>831</v>
      </c>
      <c r="B65" s="9" t="str">
        <f>VLOOKUP(Table1[[#This Row],[Residential Aged Care Provider Name]],[1]!Table1[#Data],2,FALSE)</f>
        <v>Yes</v>
      </c>
      <c r="C65" s="6" t="str">
        <f>VLOOKUP(Table1[[#This Row],[Residential Aged Care Provider Name]],[1]!Table1[#Data],3,FALSE)</f>
        <v>Yes</v>
      </c>
      <c r="D65" s="6" t="str">
        <f>VLOOKUP(Table1[[#This Row],[Residential Aged Care Provider Name]],[1]!Table1[#Data],4,FALSE)</f>
        <v>Yes</v>
      </c>
      <c r="E65" s="9" t="str">
        <f>VLOOKUP(Table1[[#This Row],[Residential Aged Care Provider Name]],[1]!Table1[#Data],5,FALSE)</f>
        <v>Yes</v>
      </c>
      <c r="F65" s="9" t="s">
        <v>2</v>
      </c>
    </row>
    <row r="66" spans="1:6" x14ac:dyDescent="0.35">
      <c r="A66" s="19" t="s">
        <v>819</v>
      </c>
      <c r="B66" s="9" t="str">
        <f>VLOOKUP(Table1[[#This Row],[Residential Aged Care Provider Name]],[1]!Table1[#Data],2,FALSE)</f>
        <v>Yes</v>
      </c>
      <c r="C66" s="6" t="str">
        <f>VLOOKUP(Table1[[#This Row],[Residential Aged Care Provider Name]],[1]!Table1[#Data],3,FALSE)</f>
        <v>Yes</v>
      </c>
      <c r="D66" s="6" t="str">
        <f>VLOOKUP(Table1[[#This Row],[Residential Aged Care Provider Name]],[1]!Table1[#Data],4,FALSE)</f>
        <v>Yes</v>
      </c>
      <c r="E66" s="9" t="str">
        <f>VLOOKUP(Table1[[#This Row],[Residential Aged Care Provider Name]],[1]!Table1[#Data],5,FALSE)</f>
        <v>Yes</v>
      </c>
      <c r="F66" s="9" t="s">
        <v>2</v>
      </c>
    </row>
    <row r="67" spans="1:6" x14ac:dyDescent="0.35">
      <c r="A67" s="19" t="s">
        <v>49</v>
      </c>
      <c r="B67" s="9" t="str">
        <f>VLOOKUP(Table1[[#This Row],[Residential Aged Care Provider Name]],[1]!Table1[#Data],2,FALSE)</f>
        <v>Yes</v>
      </c>
      <c r="C67" s="6" t="str">
        <f>VLOOKUP(Table1[[#This Row],[Residential Aged Care Provider Name]],[1]!Table1[#Data],3,FALSE)</f>
        <v>Yes</v>
      </c>
      <c r="D67" s="6" t="str">
        <f>VLOOKUP(Table1[[#This Row],[Residential Aged Care Provider Name]],[1]!Table1[#Data],4,FALSE)</f>
        <v>Yes</v>
      </c>
      <c r="E67" s="9" t="str">
        <f>VLOOKUP(Table1[[#This Row],[Residential Aged Care Provider Name]],[1]!Table1[#Data],5,FALSE)</f>
        <v>Yes</v>
      </c>
      <c r="F67" s="9" t="s">
        <v>2</v>
      </c>
    </row>
    <row r="68" spans="1:6" x14ac:dyDescent="0.35">
      <c r="A68" s="19" t="s">
        <v>861</v>
      </c>
      <c r="B68" s="9" t="str">
        <f>VLOOKUP(Table1[[#This Row],[Residential Aged Care Provider Name]],[1]!Table1[#Data],2,FALSE)</f>
        <v>Yes</v>
      </c>
      <c r="C68" s="6" t="str">
        <f>VLOOKUP(Table1[[#This Row],[Residential Aged Care Provider Name]],[1]!Table1[#Data],3,FALSE)</f>
        <v>Yes</v>
      </c>
      <c r="D68" s="6" t="str">
        <f>VLOOKUP(Table1[[#This Row],[Residential Aged Care Provider Name]],[1]!Table1[#Data],4,FALSE)</f>
        <v>Yes</v>
      </c>
      <c r="E68" s="9" t="str">
        <f>VLOOKUP(Table1[[#This Row],[Residential Aged Care Provider Name]],[1]!Table1[#Data],5,FALSE)</f>
        <v>Yes</v>
      </c>
      <c r="F68" s="9" t="s">
        <v>2</v>
      </c>
    </row>
    <row r="69" spans="1:6" x14ac:dyDescent="0.35">
      <c r="A69" s="19" t="s">
        <v>283</v>
      </c>
      <c r="B69" s="9" t="str">
        <f>VLOOKUP(Table1[[#This Row],[Residential Aged Care Provider Name]],[1]!Table1[#Data],2,FALSE)</f>
        <v>Yes</v>
      </c>
      <c r="C69" s="6" t="str">
        <f>VLOOKUP(Table1[[#This Row],[Residential Aged Care Provider Name]],[1]!Table1[#Data],3,FALSE)</f>
        <v>Yes</v>
      </c>
      <c r="D69" s="6" t="str">
        <f>VLOOKUP(Table1[[#This Row],[Residential Aged Care Provider Name]],[1]!Table1[#Data],4,FALSE)</f>
        <v>Yes</v>
      </c>
      <c r="E69" s="9" t="str">
        <f>VLOOKUP(Table1[[#This Row],[Residential Aged Care Provider Name]],[1]!Table1[#Data],5,FALSE)</f>
        <v>Yes</v>
      </c>
      <c r="F69" s="9" t="s">
        <v>2</v>
      </c>
    </row>
    <row r="70" spans="1:6" x14ac:dyDescent="0.35">
      <c r="A70" s="19" t="s">
        <v>109</v>
      </c>
      <c r="B70" s="9" t="str">
        <f>VLOOKUP(Table1[[#This Row],[Residential Aged Care Provider Name]],[1]!Table1[#Data],2,FALSE)</f>
        <v>Yes</v>
      </c>
      <c r="C70" s="6" t="str">
        <f>VLOOKUP(Table1[[#This Row],[Residential Aged Care Provider Name]],[1]!Table1[#Data],3,FALSE)</f>
        <v>Yes</v>
      </c>
      <c r="D70" s="6" t="str">
        <f>VLOOKUP(Table1[[#This Row],[Residential Aged Care Provider Name]],[1]!Table1[#Data],4,FALSE)</f>
        <v>Yes</v>
      </c>
      <c r="E70" s="9" t="str">
        <f>VLOOKUP(Table1[[#This Row],[Residential Aged Care Provider Name]],[1]!Table1[#Data],5,FALSE)</f>
        <v>Yes</v>
      </c>
      <c r="F70" s="9" t="s">
        <v>2</v>
      </c>
    </row>
    <row r="71" spans="1:6" x14ac:dyDescent="0.35">
      <c r="A71" s="19" t="s">
        <v>158</v>
      </c>
      <c r="B71" s="9" t="str">
        <f>VLOOKUP(Table1[[#This Row],[Residential Aged Care Provider Name]],[1]!Table1[#Data],2,FALSE)</f>
        <v>Yes</v>
      </c>
      <c r="C71" s="6" t="str">
        <f>VLOOKUP(Table1[[#This Row],[Residential Aged Care Provider Name]],[1]!Table1[#Data],3,FALSE)</f>
        <v>Yes</v>
      </c>
      <c r="D71" s="6" t="str">
        <f>VLOOKUP(Table1[[#This Row],[Residential Aged Care Provider Name]],[1]!Table1[#Data],4,FALSE)</f>
        <v>Yes</v>
      </c>
      <c r="E71" s="9" t="str">
        <f>VLOOKUP(Table1[[#This Row],[Residential Aged Care Provider Name]],[1]!Table1[#Data],5,FALSE)</f>
        <v>Yes</v>
      </c>
      <c r="F71" s="9" t="s">
        <v>2</v>
      </c>
    </row>
    <row r="72" spans="1:6" x14ac:dyDescent="0.35">
      <c r="A72" s="19" t="s">
        <v>134</v>
      </c>
      <c r="B72" s="9" t="str">
        <f>VLOOKUP(Table1[[#This Row],[Residential Aged Care Provider Name]],[1]!Table1[#Data],2,FALSE)</f>
        <v>Yes</v>
      </c>
      <c r="C72" s="6" t="str">
        <f>VLOOKUP(Table1[[#This Row],[Residential Aged Care Provider Name]],[1]!Table1[#Data],3,FALSE)</f>
        <v>Yes</v>
      </c>
      <c r="D72" s="6" t="str">
        <f>VLOOKUP(Table1[[#This Row],[Residential Aged Care Provider Name]],[1]!Table1[#Data],4,FALSE)</f>
        <v>Yes</v>
      </c>
      <c r="E72" s="9" t="str">
        <f>VLOOKUP(Table1[[#This Row],[Residential Aged Care Provider Name]],[1]!Table1[#Data],5,FALSE)</f>
        <v>Yes</v>
      </c>
      <c r="F72" s="9" t="s">
        <v>2</v>
      </c>
    </row>
    <row r="73" spans="1:6" x14ac:dyDescent="0.35">
      <c r="A73" s="19" t="s">
        <v>114</v>
      </c>
      <c r="B73" s="9" t="str">
        <f>VLOOKUP(Table1[[#This Row],[Residential Aged Care Provider Name]],[1]!Table1[#Data],2,FALSE)</f>
        <v>Yes</v>
      </c>
      <c r="C73" s="6" t="str">
        <f>VLOOKUP(Table1[[#This Row],[Residential Aged Care Provider Name]],[1]!Table1[#Data],3,FALSE)</f>
        <v>Yes</v>
      </c>
      <c r="D73" s="6" t="str">
        <f>VLOOKUP(Table1[[#This Row],[Residential Aged Care Provider Name]],[1]!Table1[#Data],4,FALSE)</f>
        <v>Yes</v>
      </c>
      <c r="E73" s="9" t="str">
        <f>VLOOKUP(Table1[[#This Row],[Residential Aged Care Provider Name]],[1]!Table1[#Data],5,FALSE)</f>
        <v>Yes</v>
      </c>
      <c r="F73" s="9" t="s">
        <v>2</v>
      </c>
    </row>
    <row r="74" spans="1:6" x14ac:dyDescent="0.35">
      <c r="A74" s="19" t="s">
        <v>176</v>
      </c>
      <c r="B74" s="9" t="str">
        <f>VLOOKUP(Table1[[#This Row],[Residential Aged Care Provider Name]],[1]!Table1[#Data],2,FALSE)</f>
        <v>Yes</v>
      </c>
      <c r="C74" s="6" t="str">
        <f>VLOOKUP(Table1[[#This Row],[Residential Aged Care Provider Name]],[1]!Table1[#Data],3,FALSE)</f>
        <v>Yes</v>
      </c>
      <c r="D74" s="6" t="str">
        <f>VLOOKUP(Table1[[#This Row],[Residential Aged Care Provider Name]],[1]!Table1[#Data],4,FALSE)</f>
        <v>Yes</v>
      </c>
      <c r="E74" s="9" t="str">
        <f>VLOOKUP(Table1[[#This Row],[Residential Aged Care Provider Name]],[1]!Table1[#Data],5,FALSE)</f>
        <v>Yes</v>
      </c>
      <c r="F74" s="9" t="s">
        <v>2</v>
      </c>
    </row>
    <row r="75" spans="1:6" ht="29" x14ac:dyDescent="0.35">
      <c r="A75" s="19" t="s">
        <v>743</v>
      </c>
      <c r="B75" s="9" t="str">
        <f>VLOOKUP(Table1[[#This Row],[Residential Aged Care Provider Name]],[1]!Table1[#Data],2,FALSE)</f>
        <v>Yes</v>
      </c>
      <c r="C75" s="6" t="str">
        <f>VLOOKUP(Table1[[#This Row],[Residential Aged Care Provider Name]],[1]!Table1[#Data],3,FALSE)</f>
        <v>Yes</v>
      </c>
      <c r="D75" s="6" t="str">
        <f>VLOOKUP(Table1[[#This Row],[Residential Aged Care Provider Name]],[1]!Table1[#Data],4,FALSE)</f>
        <v>Yes</v>
      </c>
      <c r="E75" s="9" t="str">
        <f>VLOOKUP(Table1[[#This Row],[Residential Aged Care Provider Name]],[1]!Table1[#Data],5,FALSE)</f>
        <v>Yes</v>
      </c>
      <c r="F75" s="9" t="s">
        <v>2</v>
      </c>
    </row>
    <row r="76" spans="1:6" x14ac:dyDescent="0.35">
      <c r="A76" s="19" t="s">
        <v>284</v>
      </c>
      <c r="B76" s="9" t="str">
        <f>VLOOKUP(Table1[[#This Row],[Residential Aged Care Provider Name]],[1]!Table1[#Data],2,FALSE)</f>
        <v>Yes</v>
      </c>
      <c r="C76" s="6" t="str">
        <f>VLOOKUP(Table1[[#This Row],[Residential Aged Care Provider Name]],[1]!Table1[#Data],3,FALSE)</f>
        <v>Yes</v>
      </c>
      <c r="D76" s="6" t="str">
        <f>VLOOKUP(Table1[[#This Row],[Residential Aged Care Provider Name]],[1]!Table1[#Data],4,FALSE)</f>
        <v>Yes</v>
      </c>
      <c r="E76" s="9" t="str">
        <f>VLOOKUP(Table1[[#This Row],[Residential Aged Care Provider Name]],[1]!Table1[#Data],5,FALSE)</f>
        <v>Yes</v>
      </c>
      <c r="F76" s="9" t="s">
        <v>2</v>
      </c>
    </row>
    <row r="77" spans="1:6" x14ac:dyDescent="0.35">
      <c r="A77" s="19" t="s">
        <v>839</v>
      </c>
      <c r="B77" s="9" t="str">
        <f>VLOOKUP(Table1[[#This Row],[Residential Aged Care Provider Name]],[1]!Table1[#Data],2,FALSE)</f>
        <v>Yes</v>
      </c>
      <c r="C77" s="6" t="str">
        <f>VLOOKUP(Table1[[#This Row],[Residential Aged Care Provider Name]],[1]!Table1[#Data],3,FALSE)</f>
        <v>Yes</v>
      </c>
      <c r="D77" s="6" t="str">
        <f>VLOOKUP(Table1[[#This Row],[Residential Aged Care Provider Name]],[1]!Table1[#Data],4,FALSE)</f>
        <v>Yes</v>
      </c>
      <c r="E77" s="9" t="str">
        <f>VLOOKUP(Table1[[#This Row],[Residential Aged Care Provider Name]],[1]!Table1[#Data],5,FALSE)</f>
        <v>Yes</v>
      </c>
      <c r="F77" s="9" t="s">
        <v>2</v>
      </c>
    </row>
    <row r="78" spans="1:6" x14ac:dyDescent="0.35">
      <c r="A78" s="19" t="s">
        <v>698</v>
      </c>
      <c r="B78" s="9" t="str">
        <f>VLOOKUP(Table1[[#This Row],[Residential Aged Care Provider Name]],[1]!Table1[#Data],2,FALSE)</f>
        <v>Yes</v>
      </c>
      <c r="C78" s="6" t="str">
        <f>VLOOKUP(Table1[[#This Row],[Residential Aged Care Provider Name]],[1]!Table1[#Data],3,FALSE)</f>
        <v>Yes</v>
      </c>
      <c r="D78" s="6" t="str">
        <f>VLOOKUP(Table1[[#This Row],[Residential Aged Care Provider Name]],[1]!Table1[#Data],4,FALSE)</f>
        <v>Yes</v>
      </c>
      <c r="E78" s="9" t="str">
        <f>VLOOKUP(Table1[[#This Row],[Residential Aged Care Provider Name]],[1]!Table1[#Data],5,FALSE)</f>
        <v>Yes</v>
      </c>
      <c r="F78" s="9" t="s">
        <v>2</v>
      </c>
    </row>
    <row r="79" spans="1:6" x14ac:dyDescent="0.35">
      <c r="A79" s="19" t="s">
        <v>398</v>
      </c>
      <c r="B79" s="9" t="str">
        <f>VLOOKUP(Table1[[#This Row],[Residential Aged Care Provider Name]],[1]!Table1[#Data],2,FALSE)</f>
        <v>Yes</v>
      </c>
      <c r="C79" s="6" t="str">
        <f>VLOOKUP(Table1[[#This Row],[Residential Aged Care Provider Name]],[1]!Table1[#Data],3,FALSE)</f>
        <v>Yes</v>
      </c>
      <c r="D79" s="6" t="str">
        <f>VLOOKUP(Table1[[#This Row],[Residential Aged Care Provider Name]],[1]!Table1[#Data],4,FALSE)</f>
        <v>Yes</v>
      </c>
      <c r="E79" s="9" t="str">
        <f>VLOOKUP(Table1[[#This Row],[Residential Aged Care Provider Name]],[1]!Table1[#Data],5,FALSE)</f>
        <v>Yes</v>
      </c>
      <c r="F79" s="9" t="s">
        <v>2</v>
      </c>
    </row>
    <row r="80" spans="1:6" x14ac:dyDescent="0.35">
      <c r="A80" s="19" t="s">
        <v>292</v>
      </c>
      <c r="B80" s="9" t="str">
        <f>VLOOKUP(Table1[[#This Row],[Residential Aged Care Provider Name]],[1]!Table1[#Data],2,FALSE)</f>
        <v>Yes</v>
      </c>
      <c r="C80" s="6" t="str">
        <f>VLOOKUP(Table1[[#This Row],[Residential Aged Care Provider Name]],[1]!Table1[#Data],3,FALSE)</f>
        <v>Yes</v>
      </c>
      <c r="D80" s="6" t="str">
        <f>VLOOKUP(Table1[[#This Row],[Residential Aged Care Provider Name]],[1]!Table1[#Data],4,FALSE)</f>
        <v>Yes</v>
      </c>
      <c r="E80" s="9" t="str">
        <f>VLOOKUP(Table1[[#This Row],[Residential Aged Care Provider Name]],[1]!Table1[#Data],5,FALSE)</f>
        <v>Yes</v>
      </c>
      <c r="F80" s="9" t="s">
        <v>2</v>
      </c>
    </row>
    <row r="81" spans="1:6" x14ac:dyDescent="0.35">
      <c r="A81" s="19" t="s">
        <v>844</v>
      </c>
      <c r="B81" s="9" t="str">
        <f>VLOOKUP(Table1[[#This Row],[Residential Aged Care Provider Name]],[1]!Table1[#Data],2,FALSE)</f>
        <v>Yes</v>
      </c>
      <c r="C81" s="6" t="str">
        <f>VLOOKUP(Table1[[#This Row],[Residential Aged Care Provider Name]],[1]!Table1[#Data],3,FALSE)</f>
        <v>Yes</v>
      </c>
      <c r="D81" s="6" t="str">
        <f>VLOOKUP(Table1[[#This Row],[Residential Aged Care Provider Name]],[1]!Table1[#Data],4,FALSE)</f>
        <v>Yes</v>
      </c>
      <c r="E81" s="9" t="str">
        <f>VLOOKUP(Table1[[#This Row],[Residential Aged Care Provider Name]],[1]!Table1[#Data],5,FALSE)</f>
        <v>Yes</v>
      </c>
      <c r="F81" s="9" t="s">
        <v>2</v>
      </c>
    </row>
    <row r="82" spans="1:6" x14ac:dyDescent="0.35">
      <c r="A82" s="19" t="s">
        <v>837</v>
      </c>
      <c r="B82" s="9" t="str">
        <f>VLOOKUP(Table1[[#This Row],[Residential Aged Care Provider Name]],[1]!Table1[#Data],2,FALSE)</f>
        <v>Yes</v>
      </c>
      <c r="C82" s="6" t="str">
        <f>VLOOKUP(Table1[[#This Row],[Residential Aged Care Provider Name]],[1]!Table1[#Data],3,FALSE)</f>
        <v>Yes</v>
      </c>
      <c r="D82" s="6" t="str">
        <f>VLOOKUP(Table1[[#This Row],[Residential Aged Care Provider Name]],[1]!Table1[#Data],4,FALSE)</f>
        <v>Yes</v>
      </c>
      <c r="E82" s="9" t="str">
        <f>VLOOKUP(Table1[[#This Row],[Residential Aged Care Provider Name]],[1]!Table1[#Data],5,FALSE)</f>
        <v>Yes</v>
      </c>
      <c r="F82" s="9" t="s">
        <v>2</v>
      </c>
    </row>
    <row r="83" spans="1:6" x14ac:dyDescent="0.35">
      <c r="A83" s="19" t="s">
        <v>1002</v>
      </c>
      <c r="B83" s="9" t="str">
        <f>VLOOKUP(Table1[[#This Row],[Residential Aged Care Provider Name]],[1]!Table1[#Data],2,FALSE)</f>
        <v>Yes</v>
      </c>
      <c r="C83" s="6" t="str">
        <f>VLOOKUP(Table1[[#This Row],[Residential Aged Care Provider Name]],[1]!Table1[#Data],3,FALSE)</f>
        <v>Yes</v>
      </c>
      <c r="D83" s="6" t="str">
        <f>VLOOKUP(Table1[[#This Row],[Residential Aged Care Provider Name]],[1]!Table1[#Data],4,FALSE)</f>
        <v>Yes</v>
      </c>
      <c r="E83" s="9" t="str">
        <f>VLOOKUP(Table1[[#This Row],[Residential Aged Care Provider Name]],[1]!Table1[#Data],5,FALSE)</f>
        <v>Yes</v>
      </c>
      <c r="F83" s="9" t="s">
        <v>2</v>
      </c>
    </row>
    <row r="84" spans="1:6" x14ac:dyDescent="0.35">
      <c r="A84" s="19" t="s">
        <v>780</v>
      </c>
      <c r="B84" s="9" t="str">
        <f>VLOOKUP(Table1[[#This Row],[Residential Aged Care Provider Name]],[1]!Table1[#Data],2,FALSE)</f>
        <v>Yes</v>
      </c>
      <c r="C84" s="6" t="str">
        <f>VLOOKUP(Table1[[#This Row],[Residential Aged Care Provider Name]],[1]!Table1[#Data],3,FALSE)</f>
        <v>Yes</v>
      </c>
      <c r="D84" s="6" t="str">
        <f>VLOOKUP(Table1[[#This Row],[Residential Aged Care Provider Name]],[1]!Table1[#Data],4,FALSE)</f>
        <v>Yes</v>
      </c>
      <c r="E84" s="9" t="str">
        <f>VLOOKUP(Table1[[#This Row],[Residential Aged Care Provider Name]],[1]!Table1[#Data],5,FALSE)</f>
        <v>Yes</v>
      </c>
      <c r="F84" s="9" t="s">
        <v>2</v>
      </c>
    </row>
    <row r="85" spans="1:6" x14ac:dyDescent="0.35">
      <c r="A85" s="19" t="s">
        <v>892</v>
      </c>
      <c r="B85" s="9" t="str">
        <f>VLOOKUP(Table1[[#This Row],[Residential Aged Care Provider Name]],[1]!Table1[#Data],2,FALSE)</f>
        <v>Yes</v>
      </c>
      <c r="C85" s="6" t="str">
        <f>VLOOKUP(Table1[[#This Row],[Residential Aged Care Provider Name]],[1]!Table1[#Data],3,FALSE)</f>
        <v>Yes</v>
      </c>
      <c r="D85" s="6" t="str">
        <f>VLOOKUP(Table1[[#This Row],[Residential Aged Care Provider Name]],[1]!Table1[#Data],4,FALSE)</f>
        <v>Yes</v>
      </c>
      <c r="E85" s="9" t="str">
        <f>VLOOKUP(Table1[[#This Row],[Residential Aged Care Provider Name]],[1]!Table1[#Data],5,FALSE)</f>
        <v>Yes</v>
      </c>
      <c r="F85" s="9" t="s">
        <v>2</v>
      </c>
    </row>
    <row r="86" spans="1:6" x14ac:dyDescent="0.35">
      <c r="A86" s="19" t="s">
        <v>946</v>
      </c>
      <c r="B86" s="9" t="str">
        <f>VLOOKUP(Table1[[#This Row],[Residential Aged Care Provider Name]],[1]!Table1[#Data],2,FALSE)</f>
        <v>Yes</v>
      </c>
      <c r="C86" s="6" t="str">
        <f>VLOOKUP(Table1[[#This Row],[Residential Aged Care Provider Name]],[1]!Table1[#Data],3,FALSE)</f>
        <v>Yes</v>
      </c>
      <c r="D86" s="6" t="str">
        <f>VLOOKUP(Table1[[#This Row],[Residential Aged Care Provider Name]],[1]!Table1[#Data],4,FALSE)</f>
        <v>Yes</v>
      </c>
      <c r="E86" s="9" t="str">
        <f>VLOOKUP(Table1[[#This Row],[Residential Aged Care Provider Name]],[1]!Table1[#Data],5,FALSE)</f>
        <v>Yes</v>
      </c>
      <c r="F86" s="9" t="s">
        <v>2</v>
      </c>
    </row>
    <row r="87" spans="1:6" x14ac:dyDescent="0.35">
      <c r="A87" s="19" t="s">
        <v>875</v>
      </c>
      <c r="B87" s="9" t="str">
        <f>VLOOKUP(Table1[[#This Row],[Residential Aged Care Provider Name]],[1]!Table1[#Data],2,FALSE)</f>
        <v>Yes</v>
      </c>
      <c r="C87" s="6" t="str">
        <f>VLOOKUP(Table1[[#This Row],[Residential Aged Care Provider Name]],[1]!Table1[#Data],3,FALSE)</f>
        <v>Yes</v>
      </c>
      <c r="D87" s="6" t="str">
        <f>VLOOKUP(Table1[[#This Row],[Residential Aged Care Provider Name]],[1]!Table1[#Data],4,FALSE)</f>
        <v>Yes</v>
      </c>
      <c r="E87" s="9" t="str">
        <f>VLOOKUP(Table1[[#This Row],[Residential Aged Care Provider Name]],[1]!Table1[#Data],5,FALSE)</f>
        <v>Yes</v>
      </c>
      <c r="F87" s="9" t="s">
        <v>2</v>
      </c>
    </row>
    <row r="88" spans="1:6" x14ac:dyDescent="0.35">
      <c r="A88" s="19" t="s">
        <v>108</v>
      </c>
      <c r="B88" s="9" t="str">
        <f>VLOOKUP(Table1[[#This Row],[Residential Aged Care Provider Name]],[1]!Table1[#Data],2,FALSE)</f>
        <v>Yes</v>
      </c>
      <c r="C88" s="6" t="str">
        <f>VLOOKUP(Table1[[#This Row],[Residential Aged Care Provider Name]],[1]!Table1[#Data],3,FALSE)</f>
        <v>Yes</v>
      </c>
      <c r="D88" s="6" t="str">
        <f>VLOOKUP(Table1[[#This Row],[Residential Aged Care Provider Name]],[1]!Table1[#Data],4,FALSE)</f>
        <v>Yes</v>
      </c>
      <c r="E88" s="9" t="str">
        <f>VLOOKUP(Table1[[#This Row],[Residential Aged Care Provider Name]],[1]!Table1[#Data],5,FALSE)</f>
        <v>Yes</v>
      </c>
      <c r="F88" s="9" t="s">
        <v>2</v>
      </c>
    </row>
    <row r="89" spans="1:6" x14ac:dyDescent="0.35">
      <c r="A89" s="19" t="s">
        <v>654</v>
      </c>
      <c r="B89" s="9" t="str">
        <f>VLOOKUP(Table1[[#This Row],[Residential Aged Care Provider Name]],[1]!Table1[#Data],2,FALSE)</f>
        <v>Yes</v>
      </c>
      <c r="C89" s="6" t="str">
        <f>VLOOKUP(Table1[[#This Row],[Residential Aged Care Provider Name]],[1]!Table1[#Data],3,FALSE)</f>
        <v>Yes</v>
      </c>
      <c r="D89" s="6" t="str">
        <f>VLOOKUP(Table1[[#This Row],[Residential Aged Care Provider Name]],[1]!Table1[#Data],4,FALSE)</f>
        <v>Yes</v>
      </c>
      <c r="E89" s="9" t="str">
        <f>VLOOKUP(Table1[[#This Row],[Residential Aged Care Provider Name]],[1]!Table1[#Data],5,FALSE)</f>
        <v>Yes</v>
      </c>
      <c r="F89" s="9" t="s">
        <v>2</v>
      </c>
    </row>
    <row r="90" spans="1:6" x14ac:dyDescent="0.35">
      <c r="A90" s="19" t="s">
        <v>877</v>
      </c>
      <c r="B90" s="9" t="str">
        <f>VLOOKUP(Table1[[#This Row],[Residential Aged Care Provider Name]],[1]!Table1[#Data],2,FALSE)</f>
        <v>Yes</v>
      </c>
      <c r="C90" s="6" t="str">
        <f>VLOOKUP(Table1[[#This Row],[Residential Aged Care Provider Name]],[1]!Table1[#Data],3,FALSE)</f>
        <v>Yes</v>
      </c>
      <c r="D90" s="6" t="s">
        <v>1254</v>
      </c>
      <c r="E90" s="9" t="str">
        <f>VLOOKUP(Table1[[#This Row],[Residential Aged Care Provider Name]],[1]!Table1[#Data],5,FALSE)</f>
        <v>Yes</v>
      </c>
      <c r="F90" s="9" t="s">
        <v>2</v>
      </c>
    </row>
    <row r="91" spans="1:6" x14ac:dyDescent="0.35">
      <c r="A91" s="19" t="s">
        <v>707</v>
      </c>
      <c r="B91" s="9" t="str">
        <f>VLOOKUP(Table1[[#This Row],[Residential Aged Care Provider Name]],[1]!Table1[#Data],2,FALSE)</f>
        <v>Yes</v>
      </c>
      <c r="C91" s="6" t="str">
        <f>VLOOKUP(Table1[[#This Row],[Residential Aged Care Provider Name]],[1]!Table1[#Data],3,FALSE)</f>
        <v>Yes</v>
      </c>
      <c r="D91" s="6" t="str">
        <f>VLOOKUP(Table1[[#This Row],[Residential Aged Care Provider Name]],[1]!Table1[#Data],4,FALSE)</f>
        <v>Yes</v>
      </c>
      <c r="E91" s="9" t="str">
        <f>VLOOKUP(Table1[[#This Row],[Residential Aged Care Provider Name]],[1]!Table1[#Data],5,FALSE)</f>
        <v>Yes</v>
      </c>
      <c r="F91" s="9" t="s">
        <v>2</v>
      </c>
    </row>
    <row r="92" spans="1:6" x14ac:dyDescent="0.35">
      <c r="A92" s="19" t="s">
        <v>952</v>
      </c>
      <c r="B92" s="9" t="str">
        <f>VLOOKUP(Table1[[#This Row],[Residential Aged Care Provider Name]],[1]!Table1[#Data],2,FALSE)</f>
        <v>Yes</v>
      </c>
      <c r="C92" s="6" t="str">
        <f>VLOOKUP(Table1[[#This Row],[Residential Aged Care Provider Name]],[1]!Table1[#Data],3,FALSE)</f>
        <v>Yes</v>
      </c>
      <c r="D92" s="6" t="s">
        <v>1254</v>
      </c>
      <c r="E92" s="9" t="str">
        <f>VLOOKUP(Table1[[#This Row],[Residential Aged Care Provider Name]],[1]!Table1[#Data],5,FALSE)</f>
        <v>Yes</v>
      </c>
      <c r="F92" s="9" t="s">
        <v>2</v>
      </c>
    </row>
    <row r="93" spans="1:6" x14ac:dyDescent="0.35">
      <c r="A93" s="19" t="s">
        <v>47</v>
      </c>
      <c r="B93" s="9" t="str">
        <f>VLOOKUP(Table1[[#This Row],[Residential Aged Care Provider Name]],[1]!Table1[#Data],2,FALSE)</f>
        <v>Yes</v>
      </c>
      <c r="C93" s="6" t="str">
        <f>VLOOKUP(Table1[[#This Row],[Residential Aged Care Provider Name]],[1]!Table1[#Data],3,FALSE)</f>
        <v>Yes</v>
      </c>
      <c r="D93" s="6" t="str">
        <f>VLOOKUP(Table1[[#This Row],[Residential Aged Care Provider Name]],[1]!Table1[#Data],4,FALSE)</f>
        <v>Yes</v>
      </c>
      <c r="E93" s="9" t="str">
        <f>VLOOKUP(Table1[[#This Row],[Residential Aged Care Provider Name]],[1]!Table1[#Data],5,FALSE)</f>
        <v>Yes</v>
      </c>
      <c r="F93" s="9" t="s">
        <v>2</v>
      </c>
    </row>
    <row r="94" spans="1:6" x14ac:dyDescent="0.35">
      <c r="A94" s="19" t="s">
        <v>87</v>
      </c>
      <c r="B94" s="9" t="str">
        <f>VLOOKUP(Table1[[#This Row],[Residential Aged Care Provider Name]],[1]!Table1[#Data],2,FALSE)</f>
        <v>Yes</v>
      </c>
      <c r="C94" s="6" t="str">
        <f>VLOOKUP(Table1[[#This Row],[Residential Aged Care Provider Name]],[1]!Table1[#Data],3,FALSE)</f>
        <v>Yes</v>
      </c>
      <c r="D94" s="6" t="str">
        <f>VLOOKUP(Table1[[#This Row],[Residential Aged Care Provider Name]],[1]!Table1[#Data],4,FALSE)</f>
        <v>Yes</v>
      </c>
      <c r="E94" s="9" t="str">
        <f>VLOOKUP(Table1[[#This Row],[Residential Aged Care Provider Name]],[1]!Table1[#Data],5,FALSE)</f>
        <v>Yes</v>
      </c>
      <c r="F94" s="9" t="s">
        <v>2</v>
      </c>
    </row>
    <row r="95" spans="1:6" x14ac:dyDescent="0.35">
      <c r="A95" s="19" t="s">
        <v>730</v>
      </c>
      <c r="B95" s="9" t="str">
        <f>VLOOKUP(Table1[[#This Row],[Residential Aged Care Provider Name]],[1]!Table1[#Data],2,FALSE)</f>
        <v>Yes</v>
      </c>
      <c r="C95" s="6" t="str">
        <f>VLOOKUP(Table1[[#This Row],[Residential Aged Care Provider Name]],[1]!Table1[#Data],3,FALSE)</f>
        <v>Yes</v>
      </c>
      <c r="D95" s="6" t="str">
        <f>VLOOKUP(Table1[[#This Row],[Residential Aged Care Provider Name]],[1]!Table1[#Data],4,FALSE)</f>
        <v>Yes</v>
      </c>
      <c r="E95" s="9" t="str">
        <f>VLOOKUP(Table1[[#This Row],[Residential Aged Care Provider Name]],[1]!Table1[#Data],5,FALSE)</f>
        <v>Yes</v>
      </c>
      <c r="F95" s="9" t="s">
        <v>2</v>
      </c>
    </row>
    <row r="96" spans="1:6" x14ac:dyDescent="0.35">
      <c r="A96" s="19" t="s">
        <v>195</v>
      </c>
      <c r="B96" s="9" t="str">
        <f>VLOOKUP(Table1[[#This Row],[Residential Aged Care Provider Name]],[1]!Table1[#Data],2,FALSE)</f>
        <v>Yes</v>
      </c>
      <c r="C96" s="6" t="str">
        <f>VLOOKUP(Table1[[#This Row],[Residential Aged Care Provider Name]],[1]!Table1[#Data],3,FALSE)</f>
        <v>Yes</v>
      </c>
      <c r="D96" s="6" t="str">
        <f>VLOOKUP(Table1[[#This Row],[Residential Aged Care Provider Name]],[1]!Table1[#Data],4,FALSE)</f>
        <v>Yes</v>
      </c>
      <c r="E96" s="9" t="str">
        <f>VLOOKUP(Table1[[#This Row],[Residential Aged Care Provider Name]],[1]!Table1[#Data],5,FALSE)</f>
        <v>Yes</v>
      </c>
      <c r="F96" s="9" t="s">
        <v>2</v>
      </c>
    </row>
    <row r="97" spans="1:6" x14ac:dyDescent="0.35">
      <c r="A97" s="19" t="s">
        <v>747</v>
      </c>
      <c r="B97" s="9" t="str">
        <f>VLOOKUP(Table1[[#This Row],[Residential Aged Care Provider Name]],[1]!Table1[#Data],2,FALSE)</f>
        <v>Yes</v>
      </c>
      <c r="C97" s="6" t="str">
        <f>VLOOKUP(Table1[[#This Row],[Residential Aged Care Provider Name]],[1]!Table1[#Data],3,FALSE)</f>
        <v>Yes</v>
      </c>
      <c r="D97" s="6" t="str">
        <f>VLOOKUP(Table1[[#This Row],[Residential Aged Care Provider Name]],[1]!Table1[#Data],4,FALSE)</f>
        <v>Yes</v>
      </c>
      <c r="E97" s="9" t="str">
        <f>VLOOKUP(Table1[[#This Row],[Residential Aged Care Provider Name]],[1]!Table1[#Data],5,FALSE)</f>
        <v>Yes</v>
      </c>
      <c r="F97" s="9" t="s">
        <v>2</v>
      </c>
    </row>
    <row r="98" spans="1:6" x14ac:dyDescent="0.35">
      <c r="A98" s="19" t="s">
        <v>106</v>
      </c>
      <c r="B98" s="9" t="str">
        <f>VLOOKUP(Table1[[#This Row],[Residential Aged Care Provider Name]],[1]!Table1[#Data],2,FALSE)</f>
        <v>Yes</v>
      </c>
      <c r="C98" s="6" t="str">
        <f>VLOOKUP(Table1[[#This Row],[Residential Aged Care Provider Name]],[1]!Table1[#Data],3,FALSE)</f>
        <v>Yes</v>
      </c>
      <c r="D98" s="6" t="str">
        <f>VLOOKUP(Table1[[#This Row],[Residential Aged Care Provider Name]],[1]!Table1[#Data],4,FALSE)</f>
        <v>Yes</v>
      </c>
      <c r="E98" s="9" t="str">
        <f>VLOOKUP(Table1[[#This Row],[Residential Aged Care Provider Name]],[1]!Table1[#Data],5,FALSE)</f>
        <v>Yes</v>
      </c>
      <c r="F98" s="9" t="s">
        <v>2</v>
      </c>
    </row>
    <row r="99" spans="1:6" x14ac:dyDescent="0.35">
      <c r="A99" s="19" t="s">
        <v>219</v>
      </c>
      <c r="B99" s="9" t="str">
        <f>VLOOKUP(Table1[[#This Row],[Residential Aged Care Provider Name]],[1]!Table1[#Data],2,FALSE)</f>
        <v>Yes</v>
      </c>
      <c r="C99" s="6" t="str">
        <f>VLOOKUP(Table1[[#This Row],[Residential Aged Care Provider Name]],[1]!Table1[#Data],3,FALSE)</f>
        <v>Yes</v>
      </c>
      <c r="D99" s="6" t="str">
        <f>VLOOKUP(Table1[[#This Row],[Residential Aged Care Provider Name]],[1]!Table1[#Data],4,FALSE)</f>
        <v>Yes</v>
      </c>
      <c r="E99" s="9" t="str">
        <f>VLOOKUP(Table1[[#This Row],[Residential Aged Care Provider Name]],[1]!Table1[#Data],5,FALSE)</f>
        <v>Yes</v>
      </c>
      <c r="F99" s="9" t="s">
        <v>2</v>
      </c>
    </row>
    <row r="100" spans="1:6" x14ac:dyDescent="0.35">
      <c r="A100" s="19" t="s">
        <v>770</v>
      </c>
      <c r="B100" s="9" t="str">
        <f>VLOOKUP(Table1[[#This Row],[Residential Aged Care Provider Name]],[1]!Table1[#Data],2,FALSE)</f>
        <v>Yes</v>
      </c>
      <c r="C100" s="6" t="str">
        <f>VLOOKUP(Table1[[#This Row],[Residential Aged Care Provider Name]],[1]!Table1[#Data],3,FALSE)</f>
        <v>Yes</v>
      </c>
      <c r="D100" s="6" t="str">
        <f>VLOOKUP(Table1[[#This Row],[Residential Aged Care Provider Name]],[1]!Table1[#Data],4,FALSE)</f>
        <v>Yes</v>
      </c>
      <c r="E100" s="9" t="str">
        <f>VLOOKUP(Table1[[#This Row],[Residential Aged Care Provider Name]],[1]!Table1[#Data],5,FALSE)</f>
        <v>Yes</v>
      </c>
      <c r="F100" s="9" t="s">
        <v>2</v>
      </c>
    </row>
    <row r="101" spans="1:6" ht="29" x14ac:dyDescent="0.35">
      <c r="A101" s="19" t="s">
        <v>820</v>
      </c>
      <c r="B101" s="9" t="str">
        <f>VLOOKUP(Table1[[#This Row],[Residential Aged Care Provider Name]],[1]!Table1[#Data],2,FALSE)</f>
        <v>Yes</v>
      </c>
      <c r="C101" s="6" t="str">
        <f>VLOOKUP(Table1[[#This Row],[Residential Aged Care Provider Name]],[1]!Table1[#Data],3,FALSE)</f>
        <v>Yes</v>
      </c>
      <c r="D101" s="6" t="str">
        <f>VLOOKUP(Table1[[#This Row],[Residential Aged Care Provider Name]],[1]!Table1[#Data],4,FALSE)</f>
        <v>Yes</v>
      </c>
      <c r="E101" s="9" t="str">
        <f>VLOOKUP(Table1[[#This Row],[Residential Aged Care Provider Name]],[1]!Table1[#Data],5,FALSE)</f>
        <v>Yes</v>
      </c>
      <c r="F101" s="9" t="s">
        <v>2</v>
      </c>
    </row>
    <row r="102" spans="1:6" x14ac:dyDescent="0.35">
      <c r="A102" s="19" t="s">
        <v>938</v>
      </c>
      <c r="B102" s="9" t="str">
        <f>VLOOKUP(Table1[[#This Row],[Residential Aged Care Provider Name]],[1]!Table1[#Data],2,FALSE)</f>
        <v>Yes</v>
      </c>
      <c r="C102" s="6" t="str">
        <f>VLOOKUP(Table1[[#This Row],[Residential Aged Care Provider Name]],[1]!Table1[#Data],3,FALSE)</f>
        <v>Yes</v>
      </c>
      <c r="D102" s="6" t="str">
        <f>VLOOKUP(Table1[[#This Row],[Residential Aged Care Provider Name]],[1]!Table1[#Data],4,FALSE)</f>
        <v>Yes</v>
      </c>
      <c r="E102" s="9" t="str">
        <f>VLOOKUP(Table1[[#This Row],[Residential Aged Care Provider Name]],[1]!Table1[#Data],5,FALSE)</f>
        <v>Yes</v>
      </c>
      <c r="F102" s="9" t="s">
        <v>2</v>
      </c>
    </row>
    <row r="103" spans="1:6" x14ac:dyDescent="0.35">
      <c r="A103" s="19" t="s">
        <v>697</v>
      </c>
      <c r="B103" s="9" t="str">
        <f>VLOOKUP(Table1[[#This Row],[Residential Aged Care Provider Name]],[1]!Table1[#Data],2,FALSE)</f>
        <v>Yes</v>
      </c>
      <c r="C103" s="6" t="str">
        <f>VLOOKUP(Table1[[#This Row],[Residential Aged Care Provider Name]],[1]!Table1[#Data],3,FALSE)</f>
        <v>Yes</v>
      </c>
      <c r="D103" s="6" t="str">
        <f>VLOOKUP(Table1[[#This Row],[Residential Aged Care Provider Name]],[1]!Table1[#Data],4,FALSE)</f>
        <v>Yes</v>
      </c>
      <c r="E103" s="9" t="str">
        <f>VLOOKUP(Table1[[#This Row],[Residential Aged Care Provider Name]],[1]!Table1[#Data],5,FALSE)</f>
        <v>Yes</v>
      </c>
      <c r="F103" s="9" t="s">
        <v>2</v>
      </c>
    </row>
    <row r="104" spans="1:6" x14ac:dyDescent="0.35">
      <c r="A104" s="19" t="s">
        <v>366</v>
      </c>
      <c r="B104" s="9" t="str">
        <f>VLOOKUP(Table1[[#This Row],[Residential Aged Care Provider Name]],[1]!Table1[#Data],2,FALSE)</f>
        <v>Yes</v>
      </c>
      <c r="C104" s="6" t="str">
        <f>VLOOKUP(Table1[[#This Row],[Residential Aged Care Provider Name]],[1]!Table1[#Data],3,FALSE)</f>
        <v>Yes</v>
      </c>
      <c r="D104" s="6" t="str">
        <f>VLOOKUP(Table1[[#This Row],[Residential Aged Care Provider Name]],[1]!Table1[#Data],4,FALSE)</f>
        <v>Yes</v>
      </c>
      <c r="E104" s="9" t="str">
        <f>VLOOKUP(Table1[[#This Row],[Residential Aged Care Provider Name]],[1]!Table1[#Data],5,FALSE)</f>
        <v>Yes</v>
      </c>
      <c r="F104" s="9" t="s">
        <v>2</v>
      </c>
    </row>
    <row r="105" spans="1:6" x14ac:dyDescent="0.35">
      <c r="A105" s="19" t="s">
        <v>1040</v>
      </c>
      <c r="B105" s="9" t="str">
        <f>VLOOKUP(Table1[[#This Row],[Residential Aged Care Provider Name]],[1]!Table1[#Data],2,FALSE)</f>
        <v>Yes</v>
      </c>
      <c r="C105" s="6" t="str">
        <f>VLOOKUP(Table1[[#This Row],[Residential Aged Care Provider Name]],[1]!Table1[#Data],3,FALSE)</f>
        <v>Yes</v>
      </c>
      <c r="D105" s="6" t="str">
        <f>VLOOKUP(Table1[[#This Row],[Residential Aged Care Provider Name]],[1]!Table1[#Data],4,FALSE)</f>
        <v>Yes</v>
      </c>
      <c r="E105" s="9" t="str">
        <f>VLOOKUP(Table1[[#This Row],[Residential Aged Care Provider Name]],[1]!Table1[#Data],5,FALSE)</f>
        <v>Yes</v>
      </c>
      <c r="F105" s="9" t="s">
        <v>2</v>
      </c>
    </row>
    <row r="106" spans="1:6" x14ac:dyDescent="0.35">
      <c r="A106" s="19" t="s">
        <v>113</v>
      </c>
      <c r="B106" s="9" t="str">
        <f>VLOOKUP(Table1[[#This Row],[Residential Aged Care Provider Name]],[1]!Table1[#Data],2,FALSE)</f>
        <v>Yes</v>
      </c>
      <c r="C106" s="6" t="str">
        <f>VLOOKUP(Table1[[#This Row],[Residential Aged Care Provider Name]],[1]!Table1[#Data],3,FALSE)</f>
        <v>Yes</v>
      </c>
      <c r="D106" s="6" t="str">
        <f>VLOOKUP(Table1[[#This Row],[Residential Aged Care Provider Name]],[1]!Table1[#Data],4,FALSE)</f>
        <v>Yes</v>
      </c>
      <c r="E106" s="9" t="str">
        <f>VLOOKUP(Table1[[#This Row],[Residential Aged Care Provider Name]],[1]!Table1[#Data],5,FALSE)</f>
        <v>Yes</v>
      </c>
      <c r="F106" s="9" t="s">
        <v>2</v>
      </c>
    </row>
    <row r="107" spans="1:6" x14ac:dyDescent="0.35">
      <c r="A107" s="19" t="s">
        <v>1213</v>
      </c>
      <c r="B107" s="9" t="str">
        <f>VLOOKUP(Table1[[#This Row],[Residential Aged Care Provider Name]],[1]!Table1[#Data],2,FALSE)</f>
        <v>Yes</v>
      </c>
      <c r="C107" s="9" t="str">
        <f>VLOOKUP(Table1[[#This Row],[Residential Aged Care Provider Name]],[1]!Table1[#Data],2,FALSE)</f>
        <v>Yes</v>
      </c>
      <c r="D107" s="6" t="str">
        <f>VLOOKUP(Table1[[#This Row],[Residential Aged Care Provider Name]],[1]!Table1[#Data],4,FALSE)</f>
        <v>Yes</v>
      </c>
      <c r="E107" s="9" t="str">
        <f>VLOOKUP(Table1[[#This Row],[Residential Aged Care Provider Name]],[1]!Table1[#Data],5,FALSE)</f>
        <v>Yes</v>
      </c>
      <c r="F107" s="9" t="s">
        <v>2</v>
      </c>
    </row>
    <row r="108" spans="1:6" x14ac:dyDescent="0.35">
      <c r="A108" s="19" t="s">
        <v>937</v>
      </c>
      <c r="B108" s="9" t="str">
        <f>VLOOKUP(Table1[[#This Row],[Residential Aged Care Provider Name]],[1]!Table1[#Data],2,FALSE)</f>
        <v>Yes</v>
      </c>
      <c r="C108" s="6" t="str">
        <f>VLOOKUP(Table1[[#This Row],[Residential Aged Care Provider Name]],[1]!Table1[#Data],3,FALSE)</f>
        <v>Yes</v>
      </c>
      <c r="D108" s="6" t="str">
        <f>VLOOKUP(Table1[[#This Row],[Residential Aged Care Provider Name]],[1]!Table1[#Data],4,FALSE)</f>
        <v>Yes</v>
      </c>
      <c r="E108" s="9" t="str">
        <f>VLOOKUP(Table1[[#This Row],[Residential Aged Care Provider Name]],[1]!Table1[#Data],5,FALSE)</f>
        <v>Yes</v>
      </c>
      <c r="F108" s="9" t="s">
        <v>2</v>
      </c>
    </row>
    <row r="109" spans="1:6" x14ac:dyDescent="0.35">
      <c r="A109" s="19" t="s">
        <v>834</v>
      </c>
      <c r="B109" s="9" t="str">
        <f>VLOOKUP(Table1[[#This Row],[Residential Aged Care Provider Name]],[1]!Table1[#Data],2,FALSE)</f>
        <v>Yes</v>
      </c>
      <c r="C109" s="6" t="str">
        <f>VLOOKUP(Table1[[#This Row],[Residential Aged Care Provider Name]],[1]!Table1[#Data],3,FALSE)</f>
        <v>Yes</v>
      </c>
      <c r="D109" s="6" t="str">
        <f>VLOOKUP(Table1[[#This Row],[Residential Aged Care Provider Name]],[1]!Table1[#Data],4,FALSE)</f>
        <v>Yes</v>
      </c>
      <c r="E109" s="9" t="str">
        <f>VLOOKUP(Table1[[#This Row],[Residential Aged Care Provider Name]],[1]!Table1[#Data],5,FALSE)</f>
        <v>Yes</v>
      </c>
      <c r="F109" s="9" t="s">
        <v>2</v>
      </c>
    </row>
    <row r="110" spans="1:6" x14ac:dyDescent="0.35">
      <c r="A110" s="19" t="s">
        <v>799</v>
      </c>
      <c r="B110" s="9" t="str">
        <f>VLOOKUP(Table1[[#This Row],[Residential Aged Care Provider Name]],[1]!Table1[#Data],2,FALSE)</f>
        <v>Yes</v>
      </c>
      <c r="C110" s="6" t="str">
        <f>VLOOKUP(Table1[[#This Row],[Residential Aged Care Provider Name]],[1]!Table1[#Data],3,FALSE)</f>
        <v>Yes</v>
      </c>
      <c r="D110" s="6" t="str">
        <f>VLOOKUP(Table1[[#This Row],[Residential Aged Care Provider Name]],[1]!Table1[#Data],4,FALSE)</f>
        <v>Yes</v>
      </c>
      <c r="E110" s="9" t="str">
        <f>VLOOKUP(Table1[[#This Row],[Residential Aged Care Provider Name]],[1]!Table1[#Data],5,FALSE)</f>
        <v>Yes</v>
      </c>
      <c r="F110" s="9" t="s">
        <v>2</v>
      </c>
    </row>
    <row r="111" spans="1:6" x14ac:dyDescent="0.35">
      <c r="A111" s="19" t="s">
        <v>816</v>
      </c>
      <c r="B111" s="9" t="str">
        <f>VLOOKUP(Table1[[#This Row],[Residential Aged Care Provider Name]],[1]!Table1[#Data],2,FALSE)</f>
        <v>Yes</v>
      </c>
      <c r="C111" s="6" t="str">
        <f>VLOOKUP(Table1[[#This Row],[Residential Aged Care Provider Name]],[1]!Table1[#Data],3,FALSE)</f>
        <v>Yes</v>
      </c>
      <c r="D111" s="6" t="str">
        <f>VLOOKUP(Table1[[#This Row],[Residential Aged Care Provider Name]],[1]!Table1[#Data],4,FALSE)</f>
        <v>Yes</v>
      </c>
      <c r="E111" s="9" t="str">
        <f>VLOOKUP(Table1[[#This Row],[Residential Aged Care Provider Name]],[1]!Table1[#Data],5,FALSE)</f>
        <v>Yes</v>
      </c>
      <c r="F111" s="9" t="s">
        <v>2</v>
      </c>
    </row>
    <row r="112" spans="1:6" x14ac:dyDescent="0.35">
      <c r="A112" s="19" t="s">
        <v>1052</v>
      </c>
      <c r="B112" s="9" t="str">
        <f>VLOOKUP(Table1[[#This Row],[Residential Aged Care Provider Name]],[1]!Table1[#Data],2,FALSE)</f>
        <v>Yes</v>
      </c>
      <c r="C112" s="6" t="str">
        <f>VLOOKUP(Table1[[#This Row],[Residential Aged Care Provider Name]],[1]!Table1[#Data],3,FALSE)</f>
        <v>Yes</v>
      </c>
      <c r="D112" s="6" t="str">
        <f>VLOOKUP(Table1[[#This Row],[Residential Aged Care Provider Name]],[1]!Table1[#Data],4,FALSE)</f>
        <v>Yes</v>
      </c>
      <c r="E112" s="9" t="str">
        <f>VLOOKUP(Table1[[#This Row],[Residential Aged Care Provider Name]],[1]!Table1[#Data],5,FALSE)</f>
        <v>Yes</v>
      </c>
      <c r="F112" s="9" t="s">
        <v>2</v>
      </c>
    </row>
    <row r="113" spans="1:6" x14ac:dyDescent="0.35">
      <c r="A113" s="19" t="s">
        <v>1063</v>
      </c>
      <c r="B113" s="9" t="str">
        <f>VLOOKUP(Table1[[#This Row],[Residential Aged Care Provider Name]],[1]!Table1[#Data],2,FALSE)</f>
        <v>Yes</v>
      </c>
      <c r="C113" s="6" t="str">
        <f>VLOOKUP(Table1[[#This Row],[Residential Aged Care Provider Name]],[1]!Table1[#Data],3,FALSE)</f>
        <v>Yes</v>
      </c>
      <c r="D113" s="6" t="str">
        <f>VLOOKUP(Table1[[#This Row],[Residential Aged Care Provider Name]],[1]!Table1[#Data],4,FALSE)</f>
        <v>Yes</v>
      </c>
      <c r="E113" s="9" t="str">
        <f>VLOOKUP(Table1[[#This Row],[Residential Aged Care Provider Name]],[1]!Table1[#Data],5,FALSE)</f>
        <v>Yes</v>
      </c>
      <c r="F113" s="9" t="s">
        <v>2</v>
      </c>
    </row>
    <row r="114" spans="1:6" x14ac:dyDescent="0.35">
      <c r="A114" s="19" t="s">
        <v>1017</v>
      </c>
      <c r="B114" s="9" t="str">
        <f>VLOOKUP(Table1[[#This Row],[Residential Aged Care Provider Name]],[1]!Table1[#Data],2,FALSE)</f>
        <v>Yes</v>
      </c>
      <c r="C114" s="6" t="str">
        <f>VLOOKUP(Table1[[#This Row],[Residential Aged Care Provider Name]],[1]!Table1[#Data],3,FALSE)</f>
        <v>Yes</v>
      </c>
      <c r="D114" s="6" t="str">
        <f>VLOOKUP(Table1[[#This Row],[Residential Aged Care Provider Name]],[1]!Table1[#Data],4,FALSE)</f>
        <v>Yes</v>
      </c>
      <c r="E114" s="9" t="str">
        <f>VLOOKUP(Table1[[#This Row],[Residential Aged Care Provider Name]],[1]!Table1[#Data],5,FALSE)</f>
        <v>Yes</v>
      </c>
      <c r="F114" s="9" t="s">
        <v>2</v>
      </c>
    </row>
    <row r="115" spans="1:6" x14ac:dyDescent="0.35">
      <c r="A115" s="19" t="s">
        <v>711</v>
      </c>
      <c r="B115" s="9" t="str">
        <f>VLOOKUP(Table1[[#This Row],[Residential Aged Care Provider Name]],[1]!Table1[#Data],2,FALSE)</f>
        <v>Yes</v>
      </c>
      <c r="C115" s="6" t="str">
        <f>VLOOKUP(Table1[[#This Row],[Residential Aged Care Provider Name]],[1]!Table1[#Data],3,FALSE)</f>
        <v>Yes</v>
      </c>
      <c r="D115" s="6" t="str">
        <f>VLOOKUP(Table1[[#This Row],[Residential Aged Care Provider Name]],[1]!Table1[#Data],4,FALSE)</f>
        <v>Yes</v>
      </c>
      <c r="E115" s="9" t="str">
        <f>VLOOKUP(Table1[[#This Row],[Residential Aged Care Provider Name]],[1]!Table1[#Data],5,FALSE)</f>
        <v>Yes</v>
      </c>
      <c r="F115" s="9" t="s">
        <v>2</v>
      </c>
    </row>
    <row r="116" spans="1:6" x14ac:dyDescent="0.35">
      <c r="A116" s="19" t="s">
        <v>212</v>
      </c>
      <c r="B116" s="9" t="str">
        <f>VLOOKUP(Table1[[#This Row],[Residential Aged Care Provider Name]],[1]!Table1[#Data],2,FALSE)</f>
        <v>Yes</v>
      </c>
      <c r="C116" s="6" t="str">
        <f>VLOOKUP(Table1[[#This Row],[Residential Aged Care Provider Name]],[1]!Table1[#Data],3,FALSE)</f>
        <v>Yes</v>
      </c>
      <c r="D116" s="6" t="str">
        <f>VLOOKUP(Table1[[#This Row],[Residential Aged Care Provider Name]],[1]!Table1[#Data],4,FALSE)</f>
        <v>Yes</v>
      </c>
      <c r="E116" s="9" t="str">
        <f>VLOOKUP(Table1[[#This Row],[Residential Aged Care Provider Name]],[1]!Table1[#Data],5,FALSE)</f>
        <v>Yes</v>
      </c>
      <c r="F116" s="9" t="s">
        <v>2</v>
      </c>
    </row>
    <row r="117" spans="1:6" x14ac:dyDescent="0.35">
      <c r="A117" s="19" t="s">
        <v>700</v>
      </c>
      <c r="B117" s="9" t="str">
        <f>VLOOKUP(Table1[[#This Row],[Residential Aged Care Provider Name]],[1]!Table1[#Data],2,FALSE)</f>
        <v>Yes</v>
      </c>
      <c r="C117" s="6" t="str">
        <f>VLOOKUP(Table1[[#This Row],[Residential Aged Care Provider Name]],[1]!Table1[#Data],3,FALSE)</f>
        <v>Yes</v>
      </c>
      <c r="D117" s="6" t="str">
        <f>VLOOKUP(Table1[[#This Row],[Residential Aged Care Provider Name]],[1]!Table1[#Data],4,FALSE)</f>
        <v>Yes</v>
      </c>
      <c r="E117" s="9" t="str">
        <f>VLOOKUP(Table1[[#This Row],[Residential Aged Care Provider Name]],[1]!Table1[#Data],5,FALSE)</f>
        <v>Yes</v>
      </c>
      <c r="F117" s="9" t="s">
        <v>2</v>
      </c>
    </row>
    <row r="118" spans="1:6" x14ac:dyDescent="0.35">
      <c r="A118" s="19" t="s">
        <v>55</v>
      </c>
      <c r="B118" s="9" t="str">
        <f>VLOOKUP(Table1[[#This Row],[Residential Aged Care Provider Name]],[1]!Table1[#Data],2,FALSE)</f>
        <v>Yes</v>
      </c>
      <c r="C118" s="6" t="str">
        <f>VLOOKUP(Table1[[#This Row],[Residential Aged Care Provider Name]],[1]!Table1[#Data],3,FALSE)</f>
        <v>Yes</v>
      </c>
      <c r="D118" s="6" t="str">
        <f>VLOOKUP(Table1[[#This Row],[Residential Aged Care Provider Name]],[1]!Table1[#Data],4,FALSE)</f>
        <v>Yes</v>
      </c>
      <c r="E118" s="9" t="str">
        <f>VLOOKUP(Table1[[#This Row],[Residential Aged Care Provider Name]],[1]!Table1[#Data],5,FALSE)</f>
        <v>Yes</v>
      </c>
      <c r="F118" s="9" t="s">
        <v>2</v>
      </c>
    </row>
    <row r="119" spans="1:6" x14ac:dyDescent="0.35">
      <c r="A119" s="19" t="s">
        <v>415</v>
      </c>
      <c r="B119" s="9" t="str">
        <f>VLOOKUP(Table1[[#This Row],[Residential Aged Care Provider Name]],[1]!Table1[#Data],2,FALSE)</f>
        <v>Yes</v>
      </c>
      <c r="C119" s="6" t="str">
        <f>VLOOKUP(Table1[[#This Row],[Residential Aged Care Provider Name]],[1]!Table1[#Data],3,FALSE)</f>
        <v>Yes</v>
      </c>
      <c r="D119" s="6" t="str">
        <f>VLOOKUP(Table1[[#This Row],[Residential Aged Care Provider Name]],[1]!Table1[#Data],4,FALSE)</f>
        <v>Yes</v>
      </c>
      <c r="E119" s="9" t="str">
        <f>VLOOKUP(Table1[[#This Row],[Residential Aged Care Provider Name]],[1]!Table1[#Data],5,FALSE)</f>
        <v>Yes</v>
      </c>
      <c r="F119" s="9" t="s">
        <v>2</v>
      </c>
    </row>
    <row r="120" spans="1:6" x14ac:dyDescent="0.35">
      <c r="A120" s="19" t="s">
        <v>794</v>
      </c>
      <c r="B120" s="9" t="str">
        <f>VLOOKUP(Table1[[#This Row],[Residential Aged Care Provider Name]],[1]!Table1[#Data],2,FALSE)</f>
        <v>Yes</v>
      </c>
      <c r="C120" s="6" t="str">
        <f>VLOOKUP(Table1[[#This Row],[Residential Aged Care Provider Name]],[1]!Table1[#Data],3,FALSE)</f>
        <v>Yes</v>
      </c>
      <c r="D120" s="6" t="str">
        <f>VLOOKUP(Table1[[#This Row],[Residential Aged Care Provider Name]],[1]!Table1[#Data],4,FALSE)</f>
        <v>Yes</v>
      </c>
      <c r="E120" s="9" t="str">
        <f>VLOOKUP(Table1[[#This Row],[Residential Aged Care Provider Name]],[1]!Table1[#Data],5,FALSE)</f>
        <v>Yes</v>
      </c>
      <c r="F120" s="9" t="s">
        <v>2</v>
      </c>
    </row>
    <row r="121" spans="1:6" x14ac:dyDescent="0.35">
      <c r="A121" s="19" t="s">
        <v>998</v>
      </c>
      <c r="B121" s="9" t="str">
        <f>VLOOKUP(Table1[[#This Row],[Residential Aged Care Provider Name]],[1]!Table1[#Data],2,FALSE)</f>
        <v>Yes</v>
      </c>
      <c r="C121" s="6" t="str">
        <f>VLOOKUP(Table1[[#This Row],[Residential Aged Care Provider Name]],[1]!Table1[#Data],3,FALSE)</f>
        <v>Yes</v>
      </c>
      <c r="D121" s="6" t="str">
        <f>VLOOKUP(Table1[[#This Row],[Residential Aged Care Provider Name]],[1]!Table1[#Data],4,FALSE)</f>
        <v>Yes</v>
      </c>
      <c r="E121" s="9" t="str">
        <f>VLOOKUP(Table1[[#This Row],[Residential Aged Care Provider Name]],[1]!Table1[#Data],5,FALSE)</f>
        <v>Yes</v>
      </c>
      <c r="F121" s="9" t="s">
        <v>2</v>
      </c>
    </row>
    <row r="122" spans="1:6" x14ac:dyDescent="0.35">
      <c r="A122" s="19" t="s">
        <v>927</v>
      </c>
      <c r="B122" s="9" t="str">
        <f>VLOOKUP(Table1[[#This Row],[Residential Aged Care Provider Name]],[1]!Table1[#Data],2,FALSE)</f>
        <v>Yes</v>
      </c>
      <c r="C122" s="6" t="str">
        <f>VLOOKUP(Table1[[#This Row],[Residential Aged Care Provider Name]],[1]!Table1[#Data],3,FALSE)</f>
        <v>Yes</v>
      </c>
      <c r="D122" s="6" t="str">
        <f>VLOOKUP(Table1[[#This Row],[Residential Aged Care Provider Name]],[1]!Table1[#Data],4,FALSE)</f>
        <v>Yes</v>
      </c>
      <c r="E122" s="9" t="str">
        <f>VLOOKUP(Table1[[#This Row],[Residential Aged Care Provider Name]],[1]!Table1[#Data],5,FALSE)</f>
        <v>Yes</v>
      </c>
      <c r="F122" s="9" t="s">
        <v>2</v>
      </c>
    </row>
    <row r="123" spans="1:6" x14ac:dyDescent="0.35">
      <c r="A123" s="19" t="s">
        <v>103</v>
      </c>
      <c r="B123" s="9" t="str">
        <f>VLOOKUP(Table1[[#This Row],[Residential Aged Care Provider Name]],[1]!Table1[#Data],2,FALSE)</f>
        <v>Yes</v>
      </c>
      <c r="C123" s="6" t="str">
        <f>VLOOKUP(Table1[[#This Row],[Residential Aged Care Provider Name]],[1]!Table1[#Data],3,FALSE)</f>
        <v>Yes</v>
      </c>
      <c r="D123" s="6" t="str">
        <f>VLOOKUP(Table1[[#This Row],[Residential Aged Care Provider Name]],[1]!Table1[#Data],4,FALSE)</f>
        <v>Yes</v>
      </c>
      <c r="E123" s="9" t="str">
        <f>VLOOKUP(Table1[[#This Row],[Residential Aged Care Provider Name]],[1]!Table1[#Data],5,FALSE)</f>
        <v>Yes</v>
      </c>
      <c r="F123" s="9" t="s">
        <v>2</v>
      </c>
    </row>
    <row r="124" spans="1:6" x14ac:dyDescent="0.35">
      <c r="A124" s="19" t="s">
        <v>1204</v>
      </c>
      <c r="B124" s="9" t="str">
        <f>VLOOKUP(Table1[[#This Row],[Residential Aged Care Provider Name]],[1]!Table1[#Data],2,FALSE)</f>
        <v>Yes</v>
      </c>
      <c r="C124" s="6" t="str">
        <f>VLOOKUP(Table1[[#This Row],[Residential Aged Care Provider Name]],[1]!Table1[#Data],3,FALSE)</f>
        <v>Yes</v>
      </c>
      <c r="D124" s="6" t="str">
        <f>VLOOKUP(Table1[[#This Row],[Residential Aged Care Provider Name]],[1]!Table1[#Data],4,FALSE)</f>
        <v>Yes</v>
      </c>
      <c r="E124" s="9" t="str">
        <f>VLOOKUP(Table1[[#This Row],[Residential Aged Care Provider Name]],[1]!Table1[#Data],5,FALSE)</f>
        <v>Yes</v>
      </c>
      <c r="F124" s="9" t="s">
        <v>2</v>
      </c>
    </row>
    <row r="125" spans="1:6" x14ac:dyDescent="0.35">
      <c r="A125" s="19" t="s">
        <v>739</v>
      </c>
      <c r="B125" s="9" t="str">
        <f>VLOOKUP(Table1[[#This Row],[Residential Aged Care Provider Name]],[1]!Table1[#Data],2,FALSE)</f>
        <v>Yes</v>
      </c>
      <c r="C125" s="6" t="str">
        <f>VLOOKUP(Table1[[#This Row],[Residential Aged Care Provider Name]],[1]!Table1[#Data],3,FALSE)</f>
        <v>Yes</v>
      </c>
      <c r="D125" s="6" t="str">
        <f>VLOOKUP(Table1[[#This Row],[Residential Aged Care Provider Name]],[1]!Table1[#Data],4,FALSE)</f>
        <v>Yes</v>
      </c>
      <c r="E125" s="9" t="str">
        <f>VLOOKUP(Table1[[#This Row],[Residential Aged Care Provider Name]],[1]!Table1[#Data],5,FALSE)</f>
        <v>Yes</v>
      </c>
      <c r="F125" s="9" t="s">
        <v>2</v>
      </c>
    </row>
    <row r="126" spans="1:6" x14ac:dyDescent="0.35">
      <c r="A126" s="19" t="s">
        <v>646</v>
      </c>
      <c r="B126" s="9" t="str">
        <f>VLOOKUP(Table1[[#This Row],[Residential Aged Care Provider Name]],[1]!Table1[#Data],2,FALSE)</f>
        <v>Yes</v>
      </c>
      <c r="C126" s="6" t="str">
        <f>VLOOKUP(Table1[[#This Row],[Residential Aged Care Provider Name]],[1]!Table1[#Data],3,FALSE)</f>
        <v>Yes</v>
      </c>
      <c r="D126" s="6" t="str">
        <f>VLOOKUP(Table1[[#This Row],[Residential Aged Care Provider Name]],[1]!Table1[#Data],4,FALSE)</f>
        <v>Yes</v>
      </c>
      <c r="E126" s="9" t="str">
        <f>VLOOKUP(Table1[[#This Row],[Residential Aged Care Provider Name]],[1]!Table1[#Data],5,FALSE)</f>
        <v>Yes</v>
      </c>
      <c r="F126" s="9" t="s">
        <v>2</v>
      </c>
    </row>
    <row r="127" spans="1:6" x14ac:dyDescent="0.35">
      <c r="A127" s="19" t="s">
        <v>411</v>
      </c>
      <c r="B127" s="9" t="str">
        <f>VLOOKUP(Table1[[#This Row],[Residential Aged Care Provider Name]],[1]!Table1[#Data],2,FALSE)</f>
        <v>Yes</v>
      </c>
      <c r="C127" s="6" t="str">
        <f>VLOOKUP(Table1[[#This Row],[Residential Aged Care Provider Name]],[1]!Table1[#Data],3,FALSE)</f>
        <v>Yes</v>
      </c>
      <c r="D127" s="6" t="str">
        <f>VLOOKUP(Table1[[#This Row],[Residential Aged Care Provider Name]],[1]!Table1[#Data],4,FALSE)</f>
        <v>Yes</v>
      </c>
      <c r="E127" s="9" t="str">
        <f>VLOOKUP(Table1[[#This Row],[Residential Aged Care Provider Name]],[1]!Table1[#Data],5,FALSE)</f>
        <v>Yes</v>
      </c>
      <c r="F127" s="9" t="s">
        <v>2</v>
      </c>
    </row>
    <row r="128" spans="1:6" x14ac:dyDescent="0.35">
      <c r="A128" s="19" t="s">
        <v>694</v>
      </c>
      <c r="B128" s="9" t="str">
        <f>VLOOKUP(Table1[[#This Row],[Residential Aged Care Provider Name]],[1]!Table1[#Data],2,FALSE)</f>
        <v>Yes</v>
      </c>
      <c r="C128" s="6" t="str">
        <f>VLOOKUP(Table1[[#This Row],[Residential Aged Care Provider Name]],[1]!Table1[#Data],3,FALSE)</f>
        <v>Yes</v>
      </c>
      <c r="D128" s="6" t="str">
        <f>VLOOKUP(Table1[[#This Row],[Residential Aged Care Provider Name]],[1]!Table1[#Data],4,FALSE)</f>
        <v>Yes</v>
      </c>
      <c r="E128" s="9" t="str">
        <f>VLOOKUP(Table1[[#This Row],[Residential Aged Care Provider Name]],[1]!Table1[#Data],5,FALSE)</f>
        <v>Yes</v>
      </c>
      <c r="F128" s="9" t="s">
        <v>2</v>
      </c>
    </row>
    <row r="129" spans="1:6" x14ac:dyDescent="0.35">
      <c r="A129" s="19" t="s">
        <v>1169</v>
      </c>
      <c r="B129" s="9" t="str">
        <f>VLOOKUP(Table1[[#This Row],[Residential Aged Care Provider Name]],[1]!Table1[#Data],2,FALSE)</f>
        <v>Yes</v>
      </c>
      <c r="C129" s="6" t="str">
        <f>VLOOKUP(Table1[[#This Row],[Residential Aged Care Provider Name]],[1]!Table1[#Data],3,FALSE)</f>
        <v>Yes</v>
      </c>
      <c r="D129" s="6" t="str">
        <f>VLOOKUP(Table1[[#This Row],[Residential Aged Care Provider Name]],[1]!Table1[#Data],4,FALSE)</f>
        <v>Yes</v>
      </c>
      <c r="E129" s="9" t="str">
        <f>VLOOKUP(Table1[[#This Row],[Residential Aged Care Provider Name]],[1]!Table1[#Data],5,FALSE)</f>
        <v>Yes</v>
      </c>
      <c r="F129" s="9" t="s">
        <v>2</v>
      </c>
    </row>
    <row r="130" spans="1:6" x14ac:dyDescent="0.35">
      <c r="A130" s="19" t="s">
        <v>900</v>
      </c>
      <c r="B130" s="9" t="str">
        <f>VLOOKUP(Table1[[#This Row],[Residential Aged Care Provider Name]],[1]!Table1[#Data],2,FALSE)</f>
        <v>Yes</v>
      </c>
      <c r="C130" s="6" t="str">
        <f>VLOOKUP(Table1[[#This Row],[Residential Aged Care Provider Name]],[1]!Table1[#Data],3,FALSE)</f>
        <v>Yes</v>
      </c>
      <c r="D130" s="6" t="str">
        <f>VLOOKUP(Table1[[#This Row],[Residential Aged Care Provider Name]],[1]!Table1[#Data],4,FALSE)</f>
        <v>Yes</v>
      </c>
      <c r="E130" s="9" t="str">
        <f>VLOOKUP(Table1[[#This Row],[Residential Aged Care Provider Name]],[1]!Table1[#Data],5,FALSE)</f>
        <v>Yes</v>
      </c>
      <c r="F130" s="9" t="s">
        <v>2</v>
      </c>
    </row>
    <row r="131" spans="1:6" x14ac:dyDescent="0.35">
      <c r="A131" s="19" t="s">
        <v>279</v>
      </c>
      <c r="B131" s="9" t="str">
        <f>VLOOKUP(Table1[[#This Row],[Residential Aged Care Provider Name]],[1]!Table1[#Data],2,FALSE)</f>
        <v>Yes</v>
      </c>
      <c r="C131" s="6" t="str">
        <f>VLOOKUP(Table1[[#This Row],[Residential Aged Care Provider Name]],[1]!Table1[#Data],3,FALSE)</f>
        <v>Yes</v>
      </c>
      <c r="D131" s="6" t="str">
        <f>VLOOKUP(Table1[[#This Row],[Residential Aged Care Provider Name]],[1]!Table1[#Data],4,FALSE)</f>
        <v>Yes</v>
      </c>
      <c r="E131" s="9" t="str">
        <f>VLOOKUP(Table1[[#This Row],[Residential Aged Care Provider Name]],[1]!Table1[#Data],5,FALSE)</f>
        <v>Yes</v>
      </c>
      <c r="F131" s="9" t="s">
        <v>2</v>
      </c>
    </row>
    <row r="132" spans="1:6" x14ac:dyDescent="0.35">
      <c r="A132" s="19" t="s">
        <v>889</v>
      </c>
      <c r="B132" s="9" t="str">
        <f>VLOOKUP(Table1[[#This Row],[Residential Aged Care Provider Name]],[1]!Table1[#Data],2,FALSE)</f>
        <v>Yes</v>
      </c>
      <c r="C132" s="6" t="str">
        <f>VLOOKUP(Table1[[#This Row],[Residential Aged Care Provider Name]],[1]!Table1[#Data],3,FALSE)</f>
        <v>Yes</v>
      </c>
      <c r="D132" s="6" t="str">
        <f>VLOOKUP(Table1[[#This Row],[Residential Aged Care Provider Name]],[1]!Table1[#Data],4,FALSE)</f>
        <v>Yes</v>
      </c>
      <c r="E132" s="9" t="str">
        <f>VLOOKUP(Table1[[#This Row],[Residential Aged Care Provider Name]],[1]!Table1[#Data],5,FALSE)</f>
        <v>Yes</v>
      </c>
      <c r="F132" s="9" t="s">
        <v>2</v>
      </c>
    </row>
    <row r="133" spans="1:6" x14ac:dyDescent="0.35">
      <c r="A133" s="19" t="s">
        <v>850</v>
      </c>
      <c r="B133" s="9" t="str">
        <f>VLOOKUP(Table1[[#This Row],[Residential Aged Care Provider Name]],[1]!Table1[#Data],2,FALSE)</f>
        <v>Yes</v>
      </c>
      <c r="C133" s="6" t="str">
        <f>VLOOKUP(Table1[[#This Row],[Residential Aged Care Provider Name]],[1]!Table1[#Data],3,FALSE)</f>
        <v>Yes</v>
      </c>
      <c r="D133" s="6" t="str">
        <f>VLOOKUP(Table1[[#This Row],[Residential Aged Care Provider Name]],[1]!Table1[#Data],4,FALSE)</f>
        <v>Yes</v>
      </c>
      <c r="E133" s="9" t="str">
        <f>VLOOKUP(Table1[[#This Row],[Residential Aged Care Provider Name]],[1]!Table1[#Data],5,FALSE)</f>
        <v>Yes</v>
      </c>
      <c r="F133" s="9" t="s">
        <v>2</v>
      </c>
    </row>
    <row r="134" spans="1:6" x14ac:dyDescent="0.35">
      <c r="A134" s="19" t="s">
        <v>59</v>
      </c>
      <c r="B134" s="9" t="str">
        <f>VLOOKUP(Table1[[#This Row],[Residential Aged Care Provider Name]],[1]!Table1[#Data],2,FALSE)</f>
        <v>Yes</v>
      </c>
      <c r="C134" s="6" t="str">
        <f>VLOOKUP(Table1[[#This Row],[Residential Aged Care Provider Name]],[1]!Table1[#Data],3,FALSE)</f>
        <v>Yes</v>
      </c>
      <c r="D134" s="6" t="str">
        <f>VLOOKUP(Table1[[#This Row],[Residential Aged Care Provider Name]],[1]!Table1[#Data],4,FALSE)</f>
        <v>Yes</v>
      </c>
      <c r="E134" s="9" t="str">
        <f>VLOOKUP(Table1[[#This Row],[Residential Aged Care Provider Name]],[1]!Table1[#Data],5,FALSE)</f>
        <v>Yes</v>
      </c>
      <c r="F134" s="9" t="s">
        <v>2</v>
      </c>
    </row>
    <row r="135" spans="1:6" x14ac:dyDescent="0.35">
      <c r="A135" s="19" t="s">
        <v>660</v>
      </c>
      <c r="B135" s="9" t="str">
        <f>VLOOKUP(Table1[[#This Row],[Residential Aged Care Provider Name]],[1]!Table1[#Data],2,FALSE)</f>
        <v>Yes</v>
      </c>
      <c r="C135" s="6" t="str">
        <f>VLOOKUP(Table1[[#This Row],[Residential Aged Care Provider Name]],[1]!Table1[#Data],3,FALSE)</f>
        <v>Yes</v>
      </c>
      <c r="D135" s="6" t="str">
        <f>VLOOKUP(Table1[[#This Row],[Residential Aged Care Provider Name]],[1]!Table1[#Data],4,FALSE)</f>
        <v>Yes</v>
      </c>
      <c r="E135" s="9" t="str">
        <f>VLOOKUP(Table1[[#This Row],[Residential Aged Care Provider Name]],[1]!Table1[#Data],5,FALSE)</f>
        <v>Yes</v>
      </c>
      <c r="F135" s="9" t="s">
        <v>2</v>
      </c>
    </row>
    <row r="136" spans="1:6" x14ac:dyDescent="0.35">
      <c r="A136" s="19" t="s">
        <v>120</v>
      </c>
      <c r="B136" s="9" t="str">
        <f>VLOOKUP(Table1[[#This Row],[Residential Aged Care Provider Name]],[1]!Table1[#Data],2,FALSE)</f>
        <v>Yes</v>
      </c>
      <c r="C136" s="6" t="str">
        <f>VLOOKUP(Table1[[#This Row],[Residential Aged Care Provider Name]],[1]!Table1[#Data],3,FALSE)</f>
        <v>Yes</v>
      </c>
      <c r="D136" s="6" t="str">
        <f>VLOOKUP(Table1[[#This Row],[Residential Aged Care Provider Name]],[1]!Table1[#Data],4,FALSE)</f>
        <v>Yes</v>
      </c>
      <c r="E136" s="9" t="str">
        <f>VLOOKUP(Table1[[#This Row],[Residential Aged Care Provider Name]],[1]!Table1[#Data],5,FALSE)</f>
        <v>Yes</v>
      </c>
      <c r="F136" s="9" t="s">
        <v>2</v>
      </c>
    </row>
    <row r="137" spans="1:6" x14ac:dyDescent="0.35">
      <c r="A137" s="19" t="s">
        <v>140</v>
      </c>
      <c r="B137" s="9" t="str">
        <f>VLOOKUP(Table1[[#This Row],[Residential Aged Care Provider Name]],[1]!Table1[#Data],2,FALSE)</f>
        <v>Yes</v>
      </c>
      <c r="C137" s="6" t="str">
        <f>VLOOKUP(Table1[[#This Row],[Residential Aged Care Provider Name]],[1]!Table1[#Data],3,FALSE)</f>
        <v>Yes</v>
      </c>
      <c r="D137" s="6" t="str">
        <f>VLOOKUP(Table1[[#This Row],[Residential Aged Care Provider Name]],[1]!Table1[#Data],4,FALSE)</f>
        <v>Yes</v>
      </c>
      <c r="E137" s="9" t="str">
        <f>VLOOKUP(Table1[[#This Row],[Residential Aged Care Provider Name]],[1]!Table1[#Data],5,FALSE)</f>
        <v>Yes</v>
      </c>
      <c r="F137" s="9" t="s">
        <v>2</v>
      </c>
    </row>
    <row r="138" spans="1:6" x14ac:dyDescent="0.35">
      <c r="A138" s="19" t="s">
        <v>678</v>
      </c>
      <c r="B138" s="9" t="str">
        <f>VLOOKUP(Table1[[#This Row],[Residential Aged Care Provider Name]],[1]!Table1[#Data],2,FALSE)</f>
        <v>Yes</v>
      </c>
      <c r="C138" s="6" t="str">
        <f>VLOOKUP(Table1[[#This Row],[Residential Aged Care Provider Name]],[1]!Table1[#Data],3,FALSE)</f>
        <v>Yes</v>
      </c>
      <c r="D138" s="6" t="str">
        <f>VLOOKUP(Table1[[#This Row],[Residential Aged Care Provider Name]],[1]!Table1[#Data],4,FALSE)</f>
        <v>Yes</v>
      </c>
      <c r="E138" s="9" t="str">
        <f>VLOOKUP(Table1[[#This Row],[Residential Aged Care Provider Name]],[1]!Table1[#Data],5,FALSE)</f>
        <v>Yes</v>
      </c>
      <c r="F138" s="9" t="s">
        <v>2</v>
      </c>
    </row>
    <row r="139" spans="1:6" x14ac:dyDescent="0.35">
      <c r="A139" s="19" t="s">
        <v>648</v>
      </c>
      <c r="B139" s="9" t="str">
        <f>VLOOKUP(Table1[[#This Row],[Residential Aged Care Provider Name]],[1]!Table1[#Data],2,FALSE)</f>
        <v>Yes</v>
      </c>
      <c r="C139" s="6" t="str">
        <f>VLOOKUP(Table1[[#This Row],[Residential Aged Care Provider Name]],[1]!Table1[#Data],3,FALSE)</f>
        <v>Yes</v>
      </c>
      <c r="D139" s="6" t="str">
        <f>VLOOKUP(Table1[[#This Row],[Residential Aged Care Provider Name]],[1]!Table1[#Data],4,FALSE)</f>
        <v>Yes</v>
      </c>
      <c r="E139" s="9" t="str">
        <f>VLOOKUP(Table1[[#This Row],[Residential Aged Care Provider Name]],[1]!Table1[#Data],5,FALSE)</f>
        <v>Yes</v>
      </c>
      <c r="F139" s="9" t="s">
        <v>2</v>
      </c>
    </row>
    <row r="140" spans="1:6" x14ac:dyDescent="0.35">
      <c r="A140" s="19" t="s">
        <v>932</v>
      </c>
      <c r="B140" s="9" t="str">
        <f>VLOOKUP(Table1[[#This Row],[Residential Aged Care Provider Name]],[1]!Table1[#Data],2,FALSE)</f>
        <v>Yes</v>
      </c>
      <c r="C140" s="6" t="str">
        <f>VLOOKUP(Table1[[#This Row],[Residential Aged Care Provider Name]],[1]!Table1[#Data],3,FALSE)</f>
        <v>Yes</v>
      </c>
      <c r="D140" s="6" t="str">
        <f>VLOOKUP(Table1[[#This Row],[Residential Aged Care Provider Name]],[1]!Table1[#Data],4,FALSE)</f>
        <v>Yes</v>
      </c>
      <c r="E140" s="9" t="str">
        <f>VLOOKUP(Table1[[#This Row],[Residential Aged Care Provider Name]],[1]!Table1[#Data],5,FALSE)</f>
        <v>Yes</v>
      </c>
      <c r="F140" s="9" t="s">
        <v>2</v>
      </c>
    </row>
    <row r="141" spans="1:6" x14ac:dyDescent="0.35">
      <c r="A141" s="19" t="s">
        <v>1183</v>
      </c>
      <c r="B141" s="9" t="s">
        <v>1254</v>
      </c>
      <c r="C141" s="9" t="s">
        <v>1254</v>
      </c>
      <c r="D141" s="9" t="s">
        <v>1254</v>
      </c>
      <c r="E141" s="9" t="str">
        <f>VLOOKUP(Table1[[#This Row],[Residential Aged Care Provider Name]],[1]!Table1[#Data],5,FALSE)</f>
        <v>Yes</v>
      </c>
      <c r="F141" s="9" t="s">
        <v>2</v>
      </c>
    </row>
    <row r="142" spans="1:6" x14ac:dyDescent="0.35">
      <c r="A142" s="19" t="s">
        <v>623</v>
      </c>
      <c r="B142" s="9" t="str">
        <f>VLOOKUP(Table1[[#This Row],[Residential Aged Care Provider Name]],[1]!Table1[#Data],2,FALSE)</f>
        <v>Yes</v>
      </c>
      <c r="C142" s="6" t="str">
        <f>VLOOKUP(Table1[[#This Row],[Residential Aged Care Provider Name]],[1]!Table1[#Data],3,FALSE)</f>
        <v>Yes</v>
      </c>
      <c r="D142" s="6" t="str">
        <f>VLOOKUP(Table1[[#This Row],[Residential Aged Care Provider Name]],[1]!Table1[#Data],4,FALSE)</f>
        <v>Yes</v>
      </c>
      <c r="E142" s="9" t="str">
        <f>VLOOKUP(Table1[[#This Row],[Residential Aged Care Provider Name]],[1]!Table1[#Data],5,FALSE)</f>
        <v>Yes</v>
      </c>
      <c r="F142" s="9" t="s">
        <v>2</v>
      </c>
    </row>
    <row r="143" spans="1:6" x14ac:dyDescent="0.35">
      <c r="A143" s="19" t="s">
        <v>685</v>
      </c>
      <c r="B143" s="9" t="str">
        <f>VLOOKUP(Table1[[#This Row],[Residential Aged Care Provider Name]],[1]!Table1[#Data],2,FALSE)</f>
        <v>Yes</v>
      </c>
      <c r="C143" s="6" t="str">
        <f>VLOOKUP(Table1[[#This Row],[Residential Aged Care Provider Name]],[1]!Table1[#Data],3,FALSE)</f>
        <v>Yes</v>
      </c>
      <c r="D143" s="6" t="str">
        <f>VLOOKUP(Table1[[#This Row],[Residential Aged Care Provider Name]],[1]!Table1[#Data],4,FALSE)</f>
        <v>Yes</v>
      </c>
      <c r="E143" s="9" t="str">
        <f>VLOOKUP(Table1[[#This Row],[Residential Aged Care Provider Name]],[1]!Table1[#Data],5,FALSE)</f>
        <v>Yes</v>
      </c>
      <c r="F143" s="9" t="s">
        <v>2</v>
      </c>
    </row>
    <row r="144" spans="1:6" x14ac:dyDescent="0.35">
      <c r="A144" s="19" t="s">
        <v>97</v>
      </c>
      <c r="B144" s="9" t="str">
        <f>VLOOKUP(Table1[[#This Row],[Residential Aged Care Provider Name]],[1]!Table1[#Data],2,FALSE)</f>
        <v>Yes</v>
      </c>
      <c r="C144" s="6" t="str">
        <f>VLOOKUP(Table1[[#This Row],[Residential Aged Care Provider Name]],[1]!Table1[#Data],3,FALSE)</f>
        <v>Yes</v>
      </c>
      <c r="D144" s="6" t="str">
        <f>VLOOKUP(Table1[[#This Row],[Residential Aged Care Provider Name]],[1]!Table1[#Data],4,FALSE)</f>
        <v>Yes</v>
      </c>
      <c r="E144" s="9" t="str">
        <f>VLOOKUP(Table1[[#This Row],[Residential Aged Care Provider Name]],[1]!Table1[#Data],5,FALSE)</f>
        <v>Yes</v>
      </c>
      <c r="F144" s="9" t="s">
        <v>2</v>
      </c>
    </row>
    <row r="145" spans="1:6" x14ac:dyDescent="0.35">
      <c r="A145" s="19" t="s">
        <v>663</v>
      </c>
      <c r="B145" s="9" t="str">
        <f>VLOOKUP(Table1[[#This Row],[Residential Aged Care Provider Name]],[1]!Table1[#Data],2,FALSE)</f>
        <v>Yes</v>
      </c>
      <c r="C145" s="6" t="str">
        <f>VLOOKUP(Table1[[#This Row],[Residential Aged Care Provider Name]],[1]!Table1[#Data],3,FALSE)</f>
        <v>Yes</v>
      </c>
      <c r="D145" s="6" t="str">
        <f>VLOOKUP(Table1[[#This Row],[Residential Aged Care Provider Name]],[1]!Table1[#Data],4,FALSE)</f>
        <v>Yes</v>
      </c>
      <c r="E145" s="9" t="str">
        <f>VLOOKUP(Table1[[#This Row],[Residential Aged Care Provider Name]],[1]!Table1[#Data],5,FALSE)</f>
        <v>Yes</v>
      </c>
      <c r="F145" s="9" t="s">
        <v>2</v>
      </c>
    </row>
    <row r="146" spans="1:6" x14ac:dyDescent="0.35">
      <c r="A146" s="19" t="s">
        <v>666</v>
      </c>
      <c r="B146" s="9" t="str">
        <f>VLOOKUP(Table1[[#This Row],[Residential Aged Care Provider Name]],[1]!Table1[#Data],2,FALSE)</f>
        <v>Yes</v>
      </c>
      <c r="C146" s="6" t="str">
        <f>VLOOKUP(Table1[[#This Row],[Residential Aged Care Provider Name]],[1]!Table1[#Data],3,FALSE)</f>
        <v>Yes</v>
      </c>
      <c r="D146" s="6" t="str">
        <f>VLOOKUP(Table1[[#This Row],[Residential Aged Care Provider Name]],[1]!Table1[#Data],4,FALSE)</f>
        <v>Yes</v>
      </c>
      <c r="E146" s="9" t="str">
        <f>VLOOKUP(Table1[[#This Row],[Residential Aged Care Provider Name]],[1]!Table1[#Data],5,FALSE)</f>
        <v>Yes</v>
      </c>
      <c r="F146" s="9" t="s">
        <v>2</v>
      </c>
    </row>
    <row r="147" spans="1:6" x14ac:dyDescent="0.35">
      <c r="A147" s="19" t="s">
        <v>139</v>
      </c>
      <c r="B147" s="9" t="str">
        <f>VLOOKUP(Table1[[#This Row],[Residential Aged Care Provider Name]],[1]!Table1[#Data],2,FALSE)</f>
        <v>Yes</v>
      </c>
      <c r="C147" s="6" t="str">
        <f>VLOOKUP(Table1[[#This Row],[Residential Aged Care Provider Name]],[1]!Table1[#Data],3,FALSE)</f>
        <v>Yes</v>
      </c>
      <c r="D147" s="6" t="str">
        <f>VLOOKUP(Table1[[#This Row],[Residential Aged Care Provider Name]],[1]!Table1[#Data],4,FALSE)</f>
        <v>Yes</v>
      </c>
      <c r="E147" s="9" t="str">
        <f>VLOOKUP(Table1[[#This Row],[Residential Aged Care Provider Name]],[1]!Table1[#Data],5,FALSE)</f>
        <v>Yes</v>
      </c>
      <c r="F147" s="9" t="s">
        <v>2</v>
      </c>
    </row>
    <row r="148" spans="1:6" x14ac:dyDescent="0.35">
      <c r="A148" s="19" t="s">
        <v>41</v>
      </c>
      <c r="B148" s="9" t="str">
        <f>VLOOKUP(Table1[[#This Row],[Residential Aged Care Provider Name]],[1]!Table1[#Data],2,FALSE)</f>
        <v>Yes</v>
      </c>
      <c r="C148" s="6" t="str">
        <f>VLOOKUP(Table1[[#This Row],[Residential Aged Care Provider Name]],[1]!Table1[#Data],3,FALSE)</f>
        <v>Yes</v>
      </c>
      <c r="D148" s="6" t="str">
        <f>VLOOKUP(Table1[[#This Row],[Residential Aged Care Provider Name]],[1]!Table1[#Data],4,FALSE)</f>
        <v>Yes</v>
      </c>
      <c r="E148" s="9" t="str">
        <f>VLOOKUP(Table1[[#This Row],[Residential Aged Care Provider Name]],[1]!Table1[#Data],5,FALSE)</f>
        <v>Yes</v>
      </c>
      <c r="F148" s="9" t="s">
        <v>2</v>
      </c>
    </row>
    <row r="149" spans="1:6" x14ac:dyDescent="0.35">
      <c r="A149" s="19" t="s">
        <v>873</v>
      </c>
      <c r="B149" s="9" t="str">
        <f>VLOOKUP(Table1[[#This Row],[Residential Aged Care Provider Name]],[1]!Table1[#Data],2,FALSE)</f>
        <v>Yes</v>
      </c>
      <c r="C149" s="6" t="str">
        <f>VLOOKUP(Table1[[#This Row],[Residential Aged Care Provider Name]],[1]!Table1[#Data],3,FALSE)</f>
        <v>Yes</v>
      </c>
      <c r="D149" s="6" t="str">
        <f>VLOOKUP(Table1[[#This Row],[Residential Aged Care Provider Name]],[1]!Table1[#Data],4,FALSE)</f>
        <v>Yes</v>
      </c>
      <c r="E149" s="9" t="str">
        <f>VLOOKUP(Table1[[#This Row],[Residential Aged Care Provider Name]],[1]!Table1[#Data],5,FALSE)</f>
        <v>Yes</v>
      </c>
      <c r="F149" s="9" t="s">
        <v>2</v>
      </c>
    </row>
    <row r="150" spans="1:6" ht="29" x14ac:dyDescent="0.35">
      <c r="A150" s="19" t="s">
        <v>327</v>
      </c>
      <c r="B150" s="9" t="str">
        <f>VLOOKUP(Table1[[#This Row],[Residential Aged Care Provider Name]],[1]!Table1[#Data],2,FALSE)</f>
        <v>Yes</v>
      </c>
      <c r="C150" s="6" t="str">
        <f>VLOOKUP(Table1[[#This Row],[Residential Aged Care Provider Name]],[1]!Table1[#Data],3,FALSE)</f>
        <v>Yes</v>
      </c>
      <c r="D150" s="6" t="str">
        <f>VLOOKUP(Table1[[#This Row],[Residential Aged Care Provider Name]],[1]!Table1[#Data],4,FALSE)</f>
        <v>Yes</v>
      </c>
      <c r="E150" s="9" t="str">
        <f>VLOOKUP(Table1[[#This Row],[Residential Aged Care Provider Name]],[1]!Table1[#Data],5,FALSE)</f>
        <v>Yes</v>
      </c>
      <c r="F150" s="9" t="s">
        <v>2</v>
      </c>
    </row>
    <row r="151" spans="1:6" x14ac:dyDescent="0.35">
      <c r="A151" s="19" t="s">
        <v>748</v>
      </c>
      <c r="B151" s="9" t="str">
        <f>VLOOKUP(Table1[[#This Row],[Residential Aged Care Provider Name]],[1]!Table1[#Data],2,FALSE)</f>
        <v>Yes</v>
      </c>
      <c r="C151" s="6" t="str">
        <f>VLOOKUP(Table1[[#This Row],[Residential Aged Care Provider Name]],[1]!Table1[#Data],3,FALSE)</f>
        <v>Yes</v>
      </c>
      <c r="D151" s="6" t="str">
        <f>VLOOKUP(Table1[[#This Row],[Residential Aged Care Provider Name]],[1]!Table1[#Data],4,FALSE)</f>
        <v>Yes</v>
      </c>
      <c r="E151" s="9" t="str">
        <f>VLOOKUP(Table1[[#This Row],[Residential Aged Care Provider Name]],[1]!Table1[#Data],5,FALSE)</f>
        <v>Yes</v>
      </c>
      <c r="F151" s="9" t="s">
        <v>2</v>
      </c>
    </row>
    <row r="152" spans="1:6" x14ac:dyDescent="0.35">
      <c r="A152" s="19" t="s">
        <v>144</v>
      </c>
      <c r="B152" s="9" t="str">
        <f>VLOOKUP(Table1[[#This Row],[Residential Aged Care Provider Name]],[1]!Table1[#Data],2,FALSE)</f>
        <v>Yes</v>
      </c>
      <c r="C152" s="6" t="str">
        <f>VLOOKUP(Table1[[#This Row],[Residential Aged Care Provider Name]],[1]!Table1[#Data],3,FALSE)</f>
        <v>Yes</v>
      </c>
      <c r="D152" s="6" t="str">
        <f>VLOOKUP(Table1[[#This Row],[Residential Aged Care Provider Name]],[1]!Table1[#Data],4,FALSE)</f>
        <v>Yes</v>
      </c>
      <c r="E152" s="9" t="str">
        <f>VLOOKUP(Table1[[#This Row],[Residential Aged Care Provider Name]],[1]!Table1[#Data],5,FALSE)</f>
        <v>Yes</v>
      </c>
      <c r="F152" s="9" t="s">
        <v>2</v>
      </c>
    </row>
    <row r="153" spans="1:6" x14ac:dyDescent="0.35">
      <c r="A153" s="19" t="s">
        <v>93</v>
      </c>
      <c r="B153" s="9" t="str">
        <f>VLOOKUP(Table1[[#This Row],[Residential Aged Care Provider Name]],[1]!Table1[#Data],2,FALSE)</f>
        <v>Yes</v>
      </c>
      <c r="C153" s="6" t="str">
        <f>VLOOKUP(Table1[[#This Row],[Residential Aged Care Provider Name]],[1]!Table1[#Data],3,FALSE)</f>
        <v>Yes</v>
      </c>
      <c r="D153" s="6" t="str">
        <f>VLOOKUP(Table1[[#This Row],[Residential Aged Care Provider Name]],[1]!Table1[#Data],4,FALSE)</f>
        <v>Yes</v>
      </c>
      <c r="E153" s="9" t="str">
        <f>VLOOKUP(Table1[[#This Row],[Residential Aged Care Provider Name]],[1]!Table1[#Data],5,FALSE)</f>
        <v>Yes</v>
      </c>
      <c r="F153" s="9" t="s">
        <v>2</v>
      </c>
    </row>
    <row r="154" spans="1:6" x14ac:dyDescent="0.35">
      <c r="A154" s="19" t="s">
        <v>775</v>
      </c>
      <c r="B154" s="9" t="str">
        <f>VLOOKUP(Table1[[#This Row],[Residential Aged Care Provider Name]],[1]!Table1[#Data],2,FALSE)</f>
        <v>Yes</v>
      </c>
      <c r="C154" s="6" t="str">
        <f>VLOOKUP(Table1[[#This Row],[Residential Aged Care Provider Name]],[1]!Table1[#Data],3,FALSE)</f>
        <v>Yes</v>
      </c>
      <c r="D154" s="6" t="str">
        <f>VLOOKUP(Table1[[#This Row],[Residential Aged Care Provider Name]],[1]!Table1[#Data],4,FALSE)</f>
        <v>Yes</v>
      </c>
      <c r="E154" s="9" t="str">
        <f>VLOOKUP(Table1[[#This Row],[Residential Aged Care Provider Name]],[1]!Table1[#Data],5,FALSE)</f>
        <v>Yes</v>
      </c>
      <c r="F154" s="9" t="s">
        <v>2</v>
      </c>
    </row>
    <row r="155" spans="1:6" x14ac:dyDescent="0.35">
      <c r="A155" s="19" t="s">
        <v>991</v>
      </c>
      <c r="B155" s="9" t="str">
        <f>VLOOKUP(Table1[[#This Row],[Residential Aged Care Provider Name]],[1]!Table1[#Data],2,FALSE)</f>
        <v>Yes</v>
      </c>
      <c r="C155" s="6" t="str">
        <f>VLOOKUP(Table1[[#This Row],[Residential Aged Care Provider Name]],[1]!Table1[#Data],3,FALSE)</f>
        <v>Yes</v>
      </c>
      <c r="D155" s="6" t="str">
        <f>VLOOKUP(Table1[[#This Row],[Residential Aged Care Provider Name]],[1]!Table1[#Data],4,FALSE)</f>
        <v>Yes</v>
      </c>
      <c r="E155" s="9" t="str">
        <f>VLOOKUP(Table1[[#This Row],[Residential Aged Care Provider Name]],[1]!Table1[#Data],5,FALSE)</f>
        <v>Yes</v>
      </c>
      <c r="F155" s="9" t="s">
        <v>2</v>
      </c>
    </row>
    <row r="156" spans="1:6" x14ac:dyDescent="0.35">
      <c r="A156" s="19" t="s">
        <v>866</v>
      </c>
      <c r="B156" s="9" t="str">
        <f>VLOOKUP(Table1[[#This Row],[Residential Aged Care Provider Name]],[1]!Table1[#Data],2,FALSE)</f>
        <v>Yes</v>
      </c>
      <c r="C156" s="6" t="str">
        <f>VLOOKUP(Table1[[#This Row],[Residential Aged Care Provider Name]],[1]!Table1[#Data],3,FALSE)</f>
        <v>Yes</v>
      </c>
      <c r="D156" s="6" t="str">
        <f>VLOOKUP(Table1[[#This Row],[Residential Aged Care Provider Name]],[1]!Table1[#Data],4,FALSE)</f>
        <v>Yes</v>
      </c>
      <c r="E156" s="9" t="str">
        <f>VLOOKUP(Table1[[#This Row],[Residential Aged Care Provider Name]],[1]!Table1[#Data],5,FALSE)</f>
        <v>Yes</v>
      </c>
      <c r="F156" s="9" t="s">
        <v>2</v>
      </c>
    </row>
    <row r="157" spans="1:6" x14ac:dyDescent="0.35">
      <c r="A157" s="19" t="s">
        <v>951</v>
      </c>
      <c r="B157" s="9" t="str">
        <f>VLOOKUP(Table1[[#This Row],[Residential Aged Care Provider Name]],[1]!Table1[#Data],2,FALSE)</f>
        <v>Yes</v>
      </c>
      <c r="C157" s="6" t="str">
        <f>VLOOKUP(Table1[[#This Row],[Residential Aged Care Provider Name]],[1]!Table1[#Data],3,FALSE)</f>
        <v>Yes</v>
      </c>
      <c r="D157" s="6" t="str">
        <f>VLOOKUP(Table1[[#This Row],[Residential Aged Care Provider Name]],[1]!Table1[#Data],4,FALSE)</f>
        <v>Yes</v>
      </c>
      <c r="E157" s="9" t="str">
        <f>VLOOKUP(Table1[[#This Row],[Residential Aged Care Provider Name]],[1]!Table1[#Data],5,FALSE)</f>
        <v>Yes</v>
      </c>
      <c r="F157" s="9" t="s">
        <v>2</v>
      </c>
    </row>
    <row r="158" spans="1:6" x14ac:dyDescent="0.35">
      <c r="A158" s="19" t="s">
        <v>705</v>
      </c>
      <c r="B158" s="9" t="str">
        <f>VLOOKUP(Table1[[#This Row],[Residential Aged Care Provider Name]],[1]!Table1[#Data],2,FALSE)</f>
        <v>Yes</v>
      </c>
      <c r="C158" s="6" t="str">
        <f>VLOOKUP(Table1[[#This Row],[Residential Aged Care Provider Name]],[1]!Table1[#Data],3,FALSE)</f>
        <v>Yes</v>
      </c>
      <c r="D158" s="6" t="str">
        <f>VLOOKUP(Table1[[#This Row],[Residential Aged Care Provider Name]],[1]!Table1[#Data],4,FALSE)</f>
        <v>Yes</v>
      </c>
      <c r="E158" s="9" t="str">
        <f>VLOOKUP(Table1[[#This Row],[Residential Aged Care Provider Name]],[1]!Table1[#Data],5,FALSE)</f>
        <v>Yes</v>
      </c>
      <c r="F158" s="9" t="s">
        <v>2</v>
      </c>
    </row>
    <row r="159" spans="1:6" x14ac:dyDescent="0.35">
      <c r="A159" s="19" t="s">
        <v>910</v>
      </c>
      <c r="B159" s="9" t="str">
        <f>VLOOKUP(Table1[[#This Row],[Residential Aged Care Provider Name]],[1]!Table1[#Data],2,FALSE)</f>
        <v>Yes</v>
      </c>
      <c r="C159" s="6" t="str">
        <f>VLOOKUP(Table1[[#This Row],[Residential Aged Care Provider Name]],[1]!Table1[#Data],3,FALSE)</f>
        <v>Yes</v>
      </c>
      <c r="D159" s="6" t="str">
        <f>VLOOKUP(Table1[[#This Row],[Residential Aged Care Provider Name]],[1]!Table1[#Data],4,FALSE)</f>
        <v>Yes</v>
      </c>
      <c r="E159" s="9" t="str">
        <f>VLOOKUP(Table1[[#This Row],[Residential Aged Care Provider Name]],[1]!Table1[#Data],5,FALSE)</f>
        <v>Yes</v>
      </c>
      <c r="F159" s="9" t="s">
        <v>2</v>
      </c>
    </row>
    <row r="160" spans="1:6" x14ac:dyDescent="0.35">
      <c r="A160" s="19" t="s">
        <v>761</v>
      </c>
      <c r="B160" s="9" t="str">
        <f>VLOOKUP(Table1[[#This Row],[Residential Aged Care Provider Name]],[1]!Table1[#Data],2,FALSE)</f>
        <v>Yes</v>
      </c>
      <c r="C160" s="6" t="str">
        <f>VLOOKUP(Table1[[#This Row],[Residential Aged Care Provider Name]],[1]!Table1[#Data],3,FALSE)</f>
        <v>Yes</v>
      </c>
      <c r="D160" s="6" t="str">
        <f>VLOOKUP(Table1[[#This Row],[Residential Aged Care Provider Name]],[1]!Table1[#Data],4,FALSE)</f>
        <v>Yes</v>
      </c>
      <c r="E160" s="9" t="str">
        <f>VLOOKUP(Table1[[#This Row],[Residential Aged Care Provider Name]],[1]!Table1[#Data],5,FALSE)</f>
        <v>Yes</v>
      </c>
      <c r="F160" s="9" t="s">
        <v>2</v>
      </c>
    </row>
    <row r="161" spans="1:6" x14ac:dyDescent="0.35">
      <c r="A161" s="19" t="s">
        <v>841</v>
      </c>
      <c r="B161" s="9" t="str">
        <f>VLOOKUP(Table1[[#This Row],[Residential Aged Care Provider Name]],[1]!Table1[#Data],2,FALSE)</f>
        <v>Yes</v>
      </c>
      <c r="C161" s="6" t="str">
        <f>VLOOKUP(Table1[[#This Row],[Residential Aged Care Provider Name]],[1]!Table1[#Data],3,FALSE)</f>
        <v>Yes</v>
      </c>
      <c r="D161" s="6" t="str">
        <f>VLOOKUP(Table1[[#This Row],[Residential Aged Care Provider Name]],[1]!Table1[#Data],4,FALSE)</f>
        <v>Yes</v>
      </c>
      <c r="E161" s="9" t="str">
        <f>VLOOKUP(Table1[[#This Row],[Residential Aged Care Provider Name]],[1]!Table1[#Data],5,FALSE)</f>
        <v>Yes</v>
      </c>
      <c r="F161" s="9" t="s">
        <v>2</v>
      </c>
    </row>
    <row r="162" spans="1:6" x14ac:dyDescent="0.35">
      <c r="A162" s="19" t="s">
        <v>878</v>
      </c>
      <c r="B162" s="9" t="str">
        <f>VLOOKUP(Table1[[#This Row],[Residential Aged Care Provider Name]],[1]!Table1[#Data],2,FALSE)</f>
        <v>Yes</v>
      </c>
      <c r="C162" s="6" t="str">
        <f>VLOOKUP(Table1[[#This Row],[Residential Aged Care Provider Name]],[1]!Table1[#Data],3,FALSE)</f>
        <v>Yes</v>
      </c>
      <c r="D162" s="6" t="str">
        <f>VLOOKUP(Table1[[#This Row],[Residential Aged Care Provider Name]],[1]!Table1[#Data],4,FALSE)</f>
        <v>Yes</v>
      </c>
      <c r="E162" s="9" t="str">
        <f>VLOOKUP(Table1[[#This Row],[Residential Aged Care Provider Name]],[1]!Table1[#Data],5,FALSE)</f>
        <v>Yes</v>
      </c>
      <c r="F162" s="9" t="s">
        <v>2</v>
      </c>
    </row>
    <row r="163" spans="1:6" x14ac:dyDescent="0.35">
      <c r="A163" s="19" t="s">
        <v>676</v>
      </c>
      <c r="B163" s="9" t="str">
        <f>VLOOKUP(Table1[[#This Row],[Residential Aged Care Provider Name]],[1]!Table1[#Data],2,FALSE)</f>
        <v>Yes</v>
      </c>
      <c r="C163" s="6" t="str">
        <f>VLOOKUP(Table1[[#This Row],[Residential Aged Care Provider Name]],[1]!Table1[#Data],3,FALSE)</f>
        <v>Yes</v>
      </c>
      <c r="D163" s="6" t="str">
        <f>VLOOKUP(Table1[[#This Row],[Residential Aged Care Provider Name]],[1]!Table1[#Data],4,FALSE)</f>
        <v>Yes</v>
      </c>
      <c r="E163" s="9" t="str">
        <f>VLOOKUP(Table1[[#This Row],[Residential Aged Care Provider Name]],[1]!Table1[#Data],5,FALSE)</f>
        <v>Yes</v>
      </c>
      <c r="F163" s="9" t="s">
        <v>2</v>
      </c>
    </row>
    <row r="164" spans="1:6" x14ac:dyDescent="0.35">
      <c r="A164" s="19" t="s">
        <v>1033</v>
      </c>
      <c r="B164" s="9" t="str">
        <f>VLOOKUP(Table1[[#This Row],[Residential Aged Care Provider Name]],[1]!Table1[#Data],2,FALSE)</f>
        <v>Yes</v>
      </c>
      <c r="C164" s="6" t="str">
        <f>VLOOKUP(Table1[[#This Row],[Residential Aged Care Provider Name]],[1]!Table1[#Data],3,FALSE)</f>
        <v>Yes</v>
      </c>
      <c r="D164" s="6" t="str">
        <f>VLOOKUP(Table1[[#This Row],[Residential Aged Care Provider Name]],[1]!Table1[#Data],4,FALSE)</f>
        <v>Yes</v>
      </c>
      <c r="E164" s="9" t="str">
        <f>VLOOKUP(Table1[[#This Row],[Residential Aged Care Provider Name]],[1]!Table1[#Data],5,FALSE)</f>
        <v>Yes</v>
      </c>
      <c r="F164" s="9" t="s">
        <v>2</v>
      </c>
    </row>
    <row r="165" spans="1:6" x14ac:dyDescent="0.35">
      <c r="A165" s="19" t="s">
        <v>1069</v>
      </c>
      <c r="B165" s="9" t="str">
        <f>VLOOKUP(Table1[[#This Row],[Residential Aged Care Provider Name]],[1]!Table1[#Data],2,FALSE)</f>
        <v>Yes</v>
      </c>
      <c r="C165" s="6" t="str">
        <f>VLOOKUP(Table1[[#This Row],[Residential Aged Care Provider Name]],[1]!Table1[#Data],3,FALSE)</f>
        <v>Yes</v>
      </c>
      <c r="D165" s="6" t="str">
        <f>VLOOKUP(Table1[[#This Row],[Residential Aged Care Provider Name]],[1]!Table1[#Data],4,FALSE)</f>
        <v>Yes</v>
      </c>
      <c r="E165" s="9" t="str">
        <f>VLOOKUP(Table1[[#This Row],[Residential Aged Care Provider Name]],[1]!Table1[#Data],5,FALSE)</f>
        <v>Yes</v>
      </c>
      <c r="F165" s="9" t="s">
        <v>2</v>
      </c>
    </row>
    <row r="166" spans="1:6" x14ac:dyDescent="0.35">
      <c r="A166" s="19" t="s">
        <v>1184</v>
      </c>
      <c r="B166" s="9" t="s">
        <v>1254</v>
      </c>
      <c r="C166" s="9" t="s">
        <v>1254</v>
      </c>
      <c r="D166" s="9" t="s">
        <v>1254</v>
      </c>
      <c r="E166" s="9" t="str">
        <f>VLOOKUP(Table1[[#This Row],[Residential Aged Care Provider Name]],[1]!Table1[#Data],5,FALSE)</f>
        <v>Yes</v>
      </c>
      <c r="F166" s="9" t="s">
        <v>2</v>
      </c>
    </row>
    <row r="167" spans="1:6" x14ac:dyDescent="0.35">
      <c r="A167" s="19" t="s">
        <v>976</v>
      </c>
      <c r="B167" s="9" t="str">
        <f>VLOOKUP(Table1[[#This Row],[Residential Aged Care Provider Name]],[1]!Table1[#Data],2,FALSE)</f>
        <v>Yes</v>
      </c>
      <c r="C167" s="6" t="str">
        <f>VLOOKUP(Table1[[#This Row],[Residential Aged Care Provider Name]],[1]!Table1[#Data],3,FALSE)</f>
        <v>Yes</v>
      </c>
      <c r="D167" s="6" t="str">
        <f>VLOOKUP(Table1[[#This Row],[Residential Aged Care Provider Name]],[1]!Table1[#Data],4,FALSE)</f>
        <v>Yes</v>
      </c>
      <c r="E167" s="9" t="str">
        <f>VLOOKUP(Table1[[#This Row],[Residential Aged Care Provider Name]],[1]!Table1[#Data],5,FALSE)</f>
        <v>Yes</v>
      </c>
      <c r="F167" s="9" t="s">
        <v>2</v>
      </c>
    </row>
    <row r="168" spans="1:6" x14ac:dyDescent="0.35">
      <c r="A168" s="19" t="s">
        <v>156</v>
      </c>
      <c r="B168" s="9" t="str">
        <f>VLOOKUP(Table1[[#This Row],[Residential Aged Care Provider Name]],[1]!Table1[#Data],2,FALSE)</f>
        <v>Yes</v>
      </c>
      <c r="C168" s="6" t="str">
        <f>VLOOKUP(Table1[[#This Row],[Residential Aged Care Provider Name]],[1]!Table1[#Data],3,FALSE)</f>
        <v>Yes</v>
      </c>
      <c r="D168" s="6" t="str">
        <f>VLOOKUP(Table1[[#This Row],[Residential Aged Care Provider Name]],[1]!Table1[#Data],4,FALSE)</f>
        <v>Yes</v>
      </c>
      <c r="E168" s="9" t="str">
        <f>VLOOKUP(Table1[[#This Row],[Residential Aged Care Provider Name]],[1]!Table1[#Data],5,FALSE)</f>
        <v>Yes</v>
      </c>
      <c r="F168" s="9" t="s">
        <v>2</v>
      </c>
    </row>
    <row r="169" spans="1:6" x14ac:dyDescent="0.35">
      <c r="A169" s="19" t="s">
        <v>682</v>
      </c>
      <c r="B169" s="9" t="str">
        <f>VLOOKUP(Table1[[#This Row],[Residential Aged Care Provider Name]],[1]!Table1[#Data],2,FALSE)</f>
        <v>Yes</v>
      </c>
      <c r="C169" s="6" t="str">
        <f>VLOOKUP(Table1[[#This Row],[Residential Aged Care Provider Name]],[1]!Table1[#Data],3,FALSE)</f>
        <v>Yes</v>
      </c>
      <c r="D169" s="6" t="str">
        <f>VLOOKUP(Table1[[#This Row],[Residential Aged Care Provider Name]],[1]!Table1[#Data],4,FALSE)</f>
        <v>Yes</v>
      </c>
      <c r="E169" s="9" t="str">
        <f>VLOOKUP(Table1[[#This Row],[Residential Aged Care Provider Name]],[1]!Table1[#Data],5,FALSE)</f>
        <v>Yes</v>
      </c>
      <c r="F169" s="9" t="s">
        <v>2</v>
      </c>
    </row>
    <row r="170" spans="1:6" x14ac:dyDescent="0.35">
      <c r="A170" s="19" t="s">
        <v>649</v>
      </c>
      <c r="B170" s="9" t="str">
        <f>VLOOKUP(Table1[[#This Row],[Residential Aged Care Provider Name]],[1]!Table1[#Data],2,FALSE)</f>
        <v>Yes</v>
      </c>
      <c r="C170" s="6" t="str">
        <f>VLOOKUP(Table1[[#This Row],[Residential Aged Care Provider Name]],[1]!Table1[#Data],3,FALSE)</f>
        <v>Yes</v>
      </c>
      <c r="D170" s="6" t="str">
        <f>VLOOKUP(Table1[[#This Row],[Residential Aged Care Provider Name]],[1]!Table1[#Data],4,FALSE)</f>
        <v>Yes</v>
      </c>
      <c r="E170" s="9" t="str">
        <f>VLOOKUP(Table1[[#This Row],[Residential Aged Care Provider Name]],[1]!Table1[#Data],5,FALSE)</f>
        <v>Yes</v>
      </c>
      <c r="F170" s="9" t="s">
        <v>2</v>
      </c>
    </row>
    <row r="171" spans="1:6" x14ac:dyDescent="0.35">
      <c r="A171" s="19" t="s">
        <v>656</v>
      </c>
      <c r="B171" s="9" t="str">
        <f>VLOOKUP(Table1[[#This Row],[Residential Aged Care Provider Name]],[1]!Table1[#Data],2,FALSE)</f>
        <v>Yes</v>
      </c>
      <c r="C171" s="6" t="str">
        <f>VLOOKUP(Table1[[#This Row],[Residential Aged Care Provider Name]],[1]!Table1[#Data],3,FALSE)</f>
        <v>Yes</v>
      </c>
      <c r="D171" s="6" t="str">
        <f>VLOOKUP(Table1[[#This Row],[Residential Aged Care Provider Name]],[1]!Table1[#Data],4,FALSE)</f>
        <v>Yes</v>
      </c>
      <c r="E171" s="9" t="str">
        <f>VLOOKUP(Table1[[#This Row],[Residential Aged Care Provider Name]],[1]!Table1[#Data],5,FALSE)</f>
        <v>Yes</v>
      </c>
      <c r="F171" s="9" t="s">
        <v>2</v>
      </c>
    </row>
    <row r="172" spans="1:6" ht="29" x14ac:dyDescent="0.35">
      <c r="A172" s="19" t="s">
        <v>301</v>
      </c>
      <c r="B172" s="9" t="str">
        <f>VLOOKUP(Table1[[#This Row],[Residential Aged Care Provider Name]],[1]!Table1[#Data],2,FALSE)</f>
        <v>Yes</v>
      </c>
      <c r="C172" s="6" t="str">
        <f>VLOOKUP(Table1[[#This Row],[Residential Aged Care Provider Name]],[1]!Table1[#Data],3,FALSE)</f>
        <v>Yes</v>
      </c>
      <c r="D172" s="6" t="str">
        <f>VLOOKUP(Table1[[#This Row],[Residential Aged Care Provider Name]],[1]!Table1[#Data],4,FALSE)</f>
        <v>Yes</v>
      </c>
      <c r="E172" s="9" t="str">
        <f>VLOOKUP(Table1[[#This Row],[Residential Aged Care Provider Name]],[1]!Table1[#Data],5,FALSE)</f>
        <v>Yes</v>
      </c>
      <c r="F172" s="9" t="s">
        <v>2</v>
      </c>
    </row>
    <row r="173" spans="1:6" x14ac:dyDescent="0.35">
      <c r="A173" s="19" t="s">
        <v>719</v>
      </c>
      <c r="B173" s="9" t="str">
        <f>VLOOKUP(Table1[[#This Row],[Residential Aged Care Provider Name]],[1]!Table1[#Data],2,FALSE)</f>
        <v>Yes</v>
      </c>
      <c r="C173" s="6" t="str">
        <f>VLOOKUP(Table1[[#This Row],[Residential Aged Care Provider Name]],[1]!Table1[#Data],3,FALSE)</f>
        <v>Yes</v>
      </c>
      <c r="D173" s="6" t="str">
        <f>VLOOKUP(Table1[[#This Row],[Residential Aged Care Provider Name]],[1]!Table1[#Data],4,FALSE)</f>
        <v>Yes</v>
      </c>
      <c r="E173" s="9" t="str">
        <f>VLOOKUP(Table1[[#This Row],[Residential Aged Care Provider Name]],[1]!Table1[#Data],5,FALSE)</f>
        <v>Yes</v>
      </c>
      <c r="F173" s="9" t="s">
        <v>1</v>
      </c>
    </row>
    <row r="174" spans="1:6" x14ac:dyDescent="0.35">
      <c r="A174" s="19" t="s">
        <v>1045</v>
      </c>
      <c r="B174" s="9" t="str">
        <f>VLOOKUP(Table1[[#This Row],[Residential Aged Care Provider Name]],[1]!Table1[#Data],2,FALSE)</f>
        <v>Yes</v>
      </c>
      <c r="C174" s="6" t="str">
        <f>VLOOKUP(Table1[[#This Row],[Residential Aged Care Provider Name]],[1]!Table1[#Data],3,FALSE)</f>
        <v>Yes</v>
      </c>
      <c r="D174" s="6" t="str">
        <f>VLOOKUP(Table1[[#This Row],[Residential Aged Care Provider Name]],[1]!Table1[#Data],4,FALSE)</f>
        <v>Yes</v>
      </c>
      <c r="E174" s="9" t="str">
        <f>VLOOKUP(Table1[[#This Row],[Residential Aged Care Provider Name]],[1]!Table1[#Data],5,FALSE)</f>
        <v>Yes</v>
      </c>
      <c r="F174" s="9" t="s">
        <v>2</v>
      </c>
    </row>
    <row r="175" spans="1:6" x14ac:dyDescent="0.35">
      <c r="A175" s="19" t="s">
        <v>824</v>
      </c>
      <c r="B175" s="9" t="str">
        <f>VLOOKUP(Table1[[#This Row],[Residential Aged Care Provider Name]],[1]!Table1[#Data],2,FALSE)</f>
        <v>Yes</v>
      </c>
      <c r="C175" s="6" t="str">
        <f>VLOOKUP(Table1[[#This Row],[Residential Aged Care Provider Name]],[1]!Table1[#Data],3,FALSE)</f>
        <v>Yes</v>
      </c>
      <c r="D175" s="6" t="str">
        <f>VLOOKUP(Table1[[#This Row],[Residential Aged Care Provider Name]],[1]!Table1[#Data],4,FALSE)</f>
        <v>Yes</v>
      </c>
      <c r="E175" s="9" t="str">
        <f>VLOOKUP(Table1[[#This Row],[Residential Aged Care Provider Name]],[1]!Table1[#Data],5,FALSE)</f>
        <v>Yes</v>
      </c>
      <c r="F175" s="9" t="s">
        <v>2</v>
      </c>
    </row>
    <row r="176" spans="1:6" x14ac:dyDescent="0.35">
      <c r="A176" s="19" t="s">
        <v>1044</v>
      </c>
      <c r="B176" s="9" t="str">
        <f>VLOOKUP(Table1[[#This Row],[Residential Aged Care Provider Name]],[1]!Table1[#Data],2,FALSE)</f>
        <v>Yes</v>
      </c>
      <c r="C176" s="6" t="str">
        <f>VLOOKUP(Table1[[#This Row],[Residential Aged Care Provider Name]],[1]!Table1[#Data],3,FALSE)</f>
        <v>Yes</v>
      </c>
      <c r="D176" s="6" t="str">
        <f>VLOOKUP(Table1[[#This Row],[Residential Aged Care Provider Name]],[1]!Table1[#Data],4,FALSE)</f>
        <v>Yes</v>
      </c>
      <c r="E176" s="9" t="str">
        <f>VLOOKUP(Table1[[#This Row],[Residential Aged Care Provider Name]],[1]!Table1[#Data],5,FALSE)</f>
        <v>Yes</v>
      </c>
      <c r="F176" s="9" t="s">
        <v>1</v>
      </c>
    </row>
    <row r="177" spans="1:6" x14ac:dyDescent="0.35">
      <c r="A177" s="19" t="s">
        <v>1027</v>
      </c>
      <c r="B177" s="9" t="str">
        <f>VLOOKUP(Table1[[#This Row],[Residential Aged Care Provider Name]],[1]!Table1[#Data],2,FALSE)</f>
        <v>Yes</v>
      </c>
      <c r="C177" s="6" t="str">
        <f>VLOOKUP(Table1[[#This Row],[Residential Aged Care Provider Name]],[1]!Table1[#Data],3,FALSE)</f>
        <v>Yes</v>
      </c>
      <c r="D177" s="6" t="str">
        <f>VLOOKUP(Table1[[#This Row],[Residential Aged Care Provider Name]],[1]!Table1[#Data],4,FALSE)</f>
        <v>Yes</v>
      </c>
      <c r="E177" s="9" t="str">
        <f>VLOOKUP(Table1[[#This Row],[Residential Aged Care Provider Name]],[1]!Table1[#Data],5,FALSE)</f>
        <v>Yes</v>
      </c>
      <c r="F177" s="9" t="s">
        <v>2</v>
      </c>
    </row>
    <row r="178" spans="1:6" x14ac:dyDescent="0.35">
      <c r="A178" s="19" t="s">
        <v>943</v>
      </c>
      <c r="B178" s="9" t="str">
        <f>VLOOKUP(Table1[[#This Row],[Residential Aged Care Provider Name]],[1]!Table1[#Data],2,FALSE)</f>
        <v>Yes</v>
      </c>
      <c r="C178" s="6" t="str">
        <f>VLOOKUP(Table1[[#This Row],[Residential Aged Care Provider Name]],[1]!Table1[#Data],3,FALSE)</f>
        <v>Yes</v>
      </c>
      <c r="D178" s="6" t="str">
        <f>VLOOKUP(Table1[[#This Row],[Residential Aged Care Provider Name]],[1]!Table1[#Data],4,FALSE)</f>
        <v>Yes</v>
      </c>
      <c r="E178" s="9" t="str">
        <f>VLOOKUP(Table1[[#This Row],[Residential Aged Care Provider Name]],[1]!Table1[#Data],5,FALSE)</f>
        <v>Yes</v>
      </c>
      <c r="F178" s="9" t="s">
        <v>2</v>
      </c>
    </row>
    <row r="179" spans="1:6" x14ac:dyDescent="0.35">
      <c r="A179" s="19" t="s">
        <v>658</v>
      </c>
      <c r="B179" s="9" t="str">
        <f>VLOOKUP(Table1[[#This Row],[Residential Aged Care Provider Name]],[1]!Table1[#Data],2,FALSE)</f>
        <v>Yes</v>
      </c>
      <c r="C179" s="6" t="str">
        <f>VLOOKUP(Table1[[#This Row],[Residential Aged Care Provider Name]],[1]!Table1[#Data],3,FALSE)</f>
        <v>Yes</v>
      </c>
      <c r="D179" s="6" t="str">
        <f>VLOOKUP(Table1[[#This Row],[Residential Aged Care Provider Name]],[1]!Table1[#Data],4,FALSE)</f>
        <v>Yes</v>
      </c>
      <c r="E179" s="9" t="str">
        <f>VLOOKUP(Table1[[#This Row],[Residential Aged Care Provider Name]],[1]!Table1[#Data],5,FALSE)</f>
        <v>Yes</v>
      </c>
      <c r="F179" s="9" t="s">
        <v>2</v>
      </c>
    </row>
    <row r="180" spans="1:6" x14ac:dyDescent="0.35">
      <c r="A180" s="19" t="s">
        <v>944</v>
      </c>
      <c r="B180" s="9" t="str">
        <f>VLOOKUP(Table1[[#This Row],[Residential Aged Care Provider Name]],[1]!Table1[#Data],2,FALSE)</f>
        <v>Yes</v>
      </c>
      <c r="C180" s="6" t="str">
        <f>VLOOKUP(Table1[[#This Row],[Residential Aged Care Provider Name]],[1]!Table1[#Data],3,FALSE)</f>
        <v>Yes</v>
      </c>
      <c r="D180" s="6" t="str">
        <f>VLOOKUP(Table1[[#This Row],[Residential Aged Care Provider Name]],[1]!Table1[#Data],4,FALSE)</f>
        <v>Yes</v>
      </c>
      <c r="E180" s="9" t="str">
        <f>VLOOKUP(Table1[[#This Row],[Residential Aged Care Provider Name]],[1]!Table1[#Data],5,FALSE)</f>
        <v>Yes</v>
      </c>
      <c r="F180" s="9" t="s">
        <v>2</v>
      </c>
    </row>
    <row r="181" spans="1:6" x14ac:dyDescent="0.35">
      <c r="A181" s="19" t="s">
        <v>935</v>
      </c>
      <c r="B181" s="9" t="str">
        <f>VLOOKUP(Table1[[#This Row],[Residential Aged Care Provider Name]],[1]!Table1[#Data],2,FALSE)</f>
        <v>Yes</v>
      </c>
      <c r="C181" s="6" t="str">
        <f>VLOOKUP(Table1[[#This Row],[Residential Aged Care Provider Name]],[1]!Table1[#Data],3,FALSE)</f>
        <v>Yes</v>
      </c>
      <c r="D181" s="6" t="str">
        <f>VLOOKUP(Table1[[#This Row],[Residential Aged Care Provider Name]],[1]!Table1[#Data],4,FALSE)</f>
        <v>Yes</v>
      </c>
      <c r="E181" s="9" t="str">
        <f>VLOOKUP(Table1[[#This Row],[Residential Aged Care Provider Name]],[1]!Table1[#Data],5,FALSE)</f>
        <v>Yes</v>
      </c>
      <c r="F181" s="9" t="s">
        <v>2</v>
      </c>
    </row>
    <row r="182" spans="1:6" x14ac:dyDescent="0.35">
      <c r="A182" s="19" t="s">
        <v>124</v>
      </c>
      <c r="B182" s="9" t="str">
        <f>VLOOKUP(Table1[[#This Row],[Residential Aged Care Provider Name]],[1]!Table1[#Data],2,FALSE)</f>
        <v>Yes</v>
      </c>
      <c r="C182" s="6" t="str">
        <f>VLOOKUP(Table1[[#This Row],[Residential Aged Care Provider Name]],[1]!Table1[#Data],3,FALSE)</f>
        <v>Yes</v>
      </c>
      <c r="D182" s="6" t="str">
        <f>VLOOKUP(Table1[[#This Row],[Residential Aged Care Provider Name]],[1]!Table1[#Data],4,FALSE)</f>
        <v>Yes</v>
      </c>
      <c r="E182" s="9" t="str">
        <f>VLOOKUP(Table1[[#This Row],[Residential Aged Care Provider Name]],[1]!Table1[#Data],5,FALSE)</f>
        <v>Yes</v>
      </c>
      <c r="F182" s="9" t="s">
        <v>2</v>
      </c>
    </row>
    <row r="183" spans="1:6" x14ac:dyDescent="0.35">
      <c r="A183" s="19" t="s">
        <v>947</v>
      </c>
      <c r="B183" s="9" t="str">
        <f>VLOOKUP(Table1[[#This Row],[Residential Aged Care Provider Name]],[1]!Table1[#Data],2,FALSE)</f>
        <v>Yes</v>
      </c>
      <c r="C183" s="6" t="str">
        <f>VLOOKUP(Table1[[#This Row],[Residential Aged Care Provider Name]],[1]!Table1[#Data],3,FALSE)</f>
        <v>Yes</v>
      </c>
      <c r="D183" s="6" t="str">
        <f>VLOOKUP(Table1[[#This Row],[Residential Aged Care Provider Name]],[1]!Table1[#Data],4,FALSE)</f>
        <v>Yes</v>
      </c>
      <c r="E183" s="9" t="str">
        <f>VLOOKUP(Table1[[#This Row],[Residential Aged Care Provider Name]],[1]!Table1[#Data],5,FALSE)</f>
        <v>Yes</v>
      </c>
      <c r="F183" s="9" t="s">
        <v>2</v>
      </c>
    </row>
    <row r="184" spans="1:6" x14ac:dyDescent="0.35">
      <c r="A184" s="19" t="s">
        <v>864</v>
      </c>
      <c r="B184" s="9" t="str">
        <f>VLOOKUP(Table1[[#This Row],[Residential Aged Care Provider Name]],[1]!Table1[#Data],2,FALSE)</f>
        <v>Yes</v>
      </c>
      <c r="C184" s="6" t="str">
        <f>VLOOKUP(Table1[[#This Row],[Residential Aged Care Provider Name]],[1]!Table1[#Data],3,FALSE)</f>
        <v>Yes</v>
      </c>
      <c r="D184" s="6" t="str">
        <f>VLOOKUP(Table1[[#This Row],[Residential Aged Care Provider Name]],[1]!Table1[#Data],4,FALSE)</f>
        <v>Yes</v>
      </c>
      <c r="E184" s="9" t="str">
        <f>VLOOKUP(Table1[[#This Row],[Residential Aged Care Provider Name]],[1]!Table1[#Data],5,FALSE)</f>
        <v>Yes</v>
      </c>
      <c r="F184" s="9" t="s">
        <v>2</v>
      </c>
    </row>
    <row r="185" spans="1:6" x14ac:dyDescent="0.35">
      <c r="A185" s="19" t="s">
        <v>132</v>
      </c>
      <c r="B185" s="9" t="str">
        <f>VLOOKUP(Table1[[#This Row],[Residential Aged Care Provider Name]],[1]!Table1[#Data],2,FALSE)</f>
        <v>Yes</v>
      </c>
      <c r="C185" s="6" t="str">
        <f>VLOOKUP(Table1[[#This Row],[Residential Aged Care Provider Name]],[1]!Table1[#Data],3,FALSE)</f>
        <v>Yes</v>
      </c>
      <c r="D185" s="6" t="str">
        <f>VLOOKUP(Table1[[#This Row],[Residential Aged Care Provider Name]],[1]!Table1[#Data],4,FALSE)</f>
        <v>Yes</v>
      </c>
      <c r="E185" s="9" t="str">
        <f>VLOOKUP(Table1[[#This Row],[Residential Aged Care Provider Name]],[1]!Table1[#Data],5,FALSE)</f>
        <v>Yes</v>
      </c>
      <c r="F185" s="9" t="s">
        <v>2</v>
      </c>
    </row>
    <row r="186" spans="1:6" x14ac:dyDescent="0.35">
      <c r="A186" s="19" t="s">
        <v>769</v>
      </c>
      <c r="B186" s="9" t="str">
        <f>VLOOKUP(Table1[[#This Row],[Residential Aged Care Provider Name]],[1]!Table1[#Data],2,FALSE)</f>
        <v>Yes</v>
      </c>
      <c r="C186" s="6" t="str">
        <f>VLOOKUP(Table1[[#This Row],[Residential Aged Care Provider Name]],[1]!Table1[#Data],3,FALSE)</f>
        <v>Yes</v>
      </c>
      <c r="D186" s="6" t="str">
        <f>VLOOKUP(Table1[[#This Row],[Residential Aged Care Provider Name]],[1]!Table1[#Data],4,FALSE)</f>
        <v>Yes</v>
      </c>
      <c r="E186" s="9" t="str">
        <f>VLOOKUP(Table1[[#This Row],[Residential Aged Care Provider Name]],[1]!Table1[#Data],5,FALSE)</f>
        <v>Yes</v>
      </c>
      <c r="F186" s="9" t="s">
        <v>2</v>
      </c>
    </row>
    <row r="187" spans="1:6" x14ac:dyDescent="0.35">
      <c r="A187" s="19" t="s">
        <v>867</v>
      </c>
      <c r="B187" s="9" t="str">
        <f>VLOOKUP(Table1[[#This Row],[Residential Aged Care Provider Name]],[1]!Table1[#Data],2,FALSE)</f>
        <v>Yes</v>
      </c>
      <c r="C187" s="6" t="str">
        <f>VLOOKUP(Table1[[#This Row],[Residential Aged Care Provider Name]],[1]!Table1[#Data],3,FALSE)</f>
        <v>Yes</v>
      </c>
      <c r="D187" s="6" t="str">
        <f>VLOOKUP(Table1[[#This Row],[Residential Aged Care Provider Name]],[1]!Table1[#Data],4,FALSE)</f>
        <v>Yes</v>
      </c>
      <c r="E187" s="9" t="str">
        <f>VLOOKUP(Table1[[#This Row],[Residential Aged Care Provider Name]],[1]!Table1[#Data],5,FALSE)</f>
        <v>Yes</v>
      </c>
      <c r="F187" s="9" t="s">
        <v>2</v>
      </c>
    </row>
    <row r="188" spans="1:6" x14ac:dyDescent="0.35">
      <c r="A188" s="19" t="s">
        <v>5</v>
      </c>
      <c r="B188" s="9" t="str">
        <f>VLOOKUP(Table1[[#This Row],[Residential Aged Care Provider Name]],[1]!Table1[#Data],2,FALSE)</f>
        <v>Yes</v>
      </c>
      <c r="C188" s="6" t="str">
        <f>VLOOKUP(Table1[[#This Row],[Residential Aged Care Provider Name]],[1]!Table1[#Data],3,FALSE)</f>
        <v>Yes</v>
      </c>
      <c r="D188" s="6" t="str">
        <f>VLOOKUP(Table1[[#This Row],[Residential Aged Care Provider Name]],[1]!Table1[#Data],4,FALSE)</f>
        <v>Yes</v>
      </c>
      <c r="E188" s="9" t="str">
        <f>VLOOKUP(Table1[[#This Row],[Residential Aged Care Provider Name]],[1]!Table1[#Data],5,FALSE)</f>
        <v>Yes</v>
      </c>
      <c r="F188" s="9" t="s">
        <v>2</v>
      </c>
    </row>
    <row r="189" spans="1:6" x14ac:dyDescent="0.35">
      <c r="A189" s="19" t="s">
        <v>921</v>
      </c>
      <c r="B189" s="9" t="str">
        <f>VLOOKUP(Table1[[#This Row],[Residential Aged Care Provider Name]],[1]!Table1[#Data],2,FALSE)</f>
        <v>Yes</v>
      </c>
      <c r="C189" s="6" t="str">
        <f>VLOOKUP(Table1[[#This Row],[Residential Aged Care Provider Name]],[1]!Table1[#Data],3,FALSE)</f>
        <v>Yes</v>
      </c>
      <c r="D189" s="6" t="str">
        <f>VLOOKUP(Table1[[#This Row],[Residential Aged Care Provider Name]],[1]!Table1[#Data],4,FALSE)</f>
        <v>Yes</v>
      </c>
      <c r="E189" s="9" t="str">
        <f>VLOOKUP(Table1[[#This Row],[Residential Aged Care Provider Name]],[1]!Table1[#Data],5,FALSE)</f>
        <v>Yes</v>
      </c>
      <c r="F189" s="9" t="s">
        <v>2</v>
      </c>
    </row>
    <row r="190" spans="1:6" x14ac:dyDescent="0.35">
      <c r="A190" s="19" t="s">
        <v>926</v>
      </c>
      <c r="B190" s="9" t="str">
        <f>VLOOKUP(Table1[[#This Row],[Residential Aged Care Provider Name]],[1]!Table1[#Data],2,FALSE)</f>
        <v>Yes</v>
      </c>
      <c r="C190" s="6" t="str">
        <f>VLOOKUP(Table1[[#This Row],[Residential Aged Care Provider Name]],[1]!Table1[#Data],3,FALSE)</f>
        <v>Yes</v>
      </c>
      <c r="D190" s="6" t="str">
        <f>VLOOKUP(Table1[[#This Row],[Residential Aged Care Provider Name]],[1]!Table1[#Data],4,FALSE)</f>
        <v>Yes</v>
      </c>
      <c r="E190" s="9" t="str">
        <f>VLOOKUP(Table1[[#This Row],[Residential Aged Care Provider Name]],[1]!Table1[#Data],5,FALSE)</f>
        <v>Yes</v>
      </c>
      <c r="F190" s="9" t="s">
        <v>2</v>
      </c>
    </row>
    <row r="191" spans="1:6" x14ac:dyDescent="0.35">
      <c r="A191" s="19" t="s">
        <v>57</v>
      </c>
      <c r="B191" s="9" t="str">
        <f>VLOOKUP(Table1[[#This Row],[Residential Aged Care Provider Name]],[1]!Table1[#Data],2,FALSE)</f>
        <v>Yes</v>
      </c>
      <c r="C191" s="6" t="str">
        <f>VLOOKUP(Table1[[#This Row],[Residential Aged Care Provider Name]],[1]!Table1[#Data],3,FALSE)</f>
        <v>Yes</v>
      </c>
      <c r="D191" s="6" t="str">
        <f>VLOOKUP(Table1[[#This Row],[Residential Aged Care Provider Name]],[1]!Table1[#Data],4,FALSE)</f>
        <v>Yes</v>
      </c>
      <c r="E191" s="9" t="str">
        <f>VLOOKUP(Table1[[#This Row],[Residential Aged Care Provider Name]],[1]!Table1[#Data],5,FALSE)</f>
        <v>Yes</v>
      </c>
      <c r="F191" s="9" t="s">
        <v>2</v>
      </c>
    </row>
    <row r="192" spans="1:6" x14ac:dyDescent="0.35">
      <c r="A192" s="19" t="s">
        <v>1031</v>
      </c>
      <c r="B192" s="9" t="str">
        <f>VLOOKUP(Table1[[#This Row],[Residential Aged Care Provider Name]],[1]!Table1[#Data],2,FALSE)</f>
        <v>Yes</v>
      </c>
      <c r="C192" s="6" t="str">
        <f>VLOOKUP(Table1[[#This Row],[Residential Aged Care Provider Name]],[1]!Table1[#Data],3,FALSE)</f>
        <v>Yes</v>
      </c>
      <c r="D192" s="6" t="str">
        <f>VLOOKUP(Table1[[#This Row],[Residential Aged Care Provider Name]],[1]!Table1[#Data],4,FALSE)</f>
        <v>Yes</v>
      </c>
      <c r="E192" s="9" t="str">
        <f>VLOOKUP(Table1[[#This Row],[Residential Aged Care Provider Name]],[1]!Table1[#Data],5,FALSE)</f>
        <v>Yes</v>
      </c>
      <c r="F192" s="9" t="s">
        <v>2</v>
      </c>
    </row>
    <row r="193" spans="1:6" x14ac:dyDescent="0.35">
      <c r="A193" s="19" t="s">
        <v>254</v>
      </c>
      <c r="B193" s="9" t="str">
        <f>VLOOKUP(Table1[[#This Row],[Residential Aged Care Provider Name]],[1]!Table1[#Data],2,FALSE)</f>
        <v>Yes</v>
      </c>
      <c r="C193" s="6" t="str">
        <f>VLOOKUP(Table1[[#This Row],[Residential Aged Care Provider Name]],[1]!Table1[#Data],3,FALSE)</f>
        <v>Yes</v>
      </c>
      <c r="D193" s="6" t="str">
        <f>VLOOKUP(Table1[[#This Row],[Residential Aged Care Provider Name]],[1]!Table1[#Data],4,FALSE)</f>
        <v>Yes</v>
      </c>
      <c r="E193" s="9" t="str">
        <f>VLOOKUP(Table1[[#This Row],[Residential Aged Care Provider Name]],[1]!Table1[#Data],5,FALSE)</f>
        <v>Yes</v>
      </c>
      <c r="F193" s="9" t="s">
        <v>2</v>
      </c>
    </row>
    <row r="194" spans="1:6" x14ac:dyDescent="0.35">
      <c r="A194" s="19" t="s">
        <v>650</v>
      </c>
      <c r="B194" s="9" t="str">
        <f>VLOOKUP(Table1[[#This Row],[Residential Aged Care Provider Name]],[1]!Table1[#Data],2,FALSE)</f>
        <v>Yes</v>
      </c>
      <c r="C194" s="6" t="str">
        <f>VLOOKUP(Table1[[#This Row],[Residential Aged Care Provider Name]],[1]!Table1[#Data],3,FALSE)</f>
        <v>Yes</v>
      </c>
      <c r="D194" s="6" t="str">
        <f>VLOOKUP(Table1[[#This Row],[Residential Aged Care Provider Name]],[1]!Table1[#Data],4,FALSE)</f>
        <v>Yes</v>
      </c>
      <c r="E194" s="9" t="str">
        <f>VLOOKUP(Table1[[#This Row],[Residential Aged Care Provider Name]],[1]!Table1[#Data],5,FALSE)</f>
        <v>Yes</v>
      </c>
      <c r="F194" s="9" t="s">
        <v>2</v>
      </c>
    </row>
    <row r="195" spans="1:6" x14ac:dyDescent="0.35">
      <c r="A195" s="19" t="s">
        <v>880</v>
      </c>
      <c r="B195" s="9" t="str">
        <f>VLOOKUP(Table1[[#This Row],[Residential Aged Care Provider Name]],[1]!Table1[#Data],2,FALSE)</f>
        <v>Yes</v>
      </c>
      <c r="C195" s="6" t="str">
        <f>VLOOKUP(Table1[[#This Row],[Residential Aged Care Provider Name]],[1]!Table1[#Data],3,FALSE)</f>
        <v>Yes</v>
      </c>
      <c r="D195" s="6" t="str">
        <f>VLOOKUP(Table1[[#This Row],[Residential Aged Care Provider Name]],[1]!Table1[#Data],4,FALSE)</f>
        <v>Yes</v>
      </c>
      <c r="E195" s="9" t="str">
        <f>VLOOKUP(Table1[[#This Row],[Residential Aged Care Provider Name]],[1]!Table1[#Data],5,FALSE)</f>
        <v>Yes</v>
      </c>
      <c r="F195" s="9" t="s">
        <v>2</v>
      </c>
    </row>
    <row r="196" spans="1:6" x14ac:dyDescent="0.35">
      <c r="A196" s="19" t="s">
        <v>417</v>
      </c>
      <c r="B196" s="9" t="str">
        <f>VLOOKUP(Table1[[#This Row],[Residential Aged Care Provider Name]],[1]!Table1[#Data],2,FALSE)</f>
        <v>Yes</v>
      </c>
      <c r="C196" s="6" t="str">
        <f>VLOOKUP(Table1[[#This Row],[Residential Aged Care Provider Name]],[1]!Table1[#Data],3,FALSE)</f>
        <v>Yes</v>
      </c>
      <c r="D196" s="6" t="str">
        <f>VLOOKUP(Table1[[#This Row],[Residential Aged Care Provider Name]],[1]!Table1[#Data],4,FALSE)</f>
        <v>Yes</v>
      </c>
      <c r="E196" s="9" t="str">
        <f>VLOOKUP(Table1[[#This Row],[Residential Aged Care Provider Name]],[1]!Table1[#Data],5,FALSE)</f>
        <v>Yes</v>
      </c>
      <c r="F196" s="9" t="s">
        <v>2</v>
      </c>
    </row>
    <row r="197" spans="1:6" x14ac:dyDescent="0.35">
      <c r="A197" s="19" t="s">
        <v>1064</v>
      </c>
      <c r="B197" s="9" t="str">
        <f>VLOOKUP(Table1[[#This Row],[Residential Aged Care Provider Name]],[1]!Table1[#Data],2,FALSE)</f>
        <v>Yes</v>
      </c>
      <c r="C197" s="6" t="str">
        <f>VLOOKUP(Table1[[#This Row],[Residential Aged Care Provider Name]],[1]!Table1[#Data],3,FALSE)</f>
        <v>Yes</v>
      </c>
      <c r="D197" s="6" t="str">
        <f>VLOOKUP(Table1[[#This Row],[Residential Aged Care Provider Name]],[1]!Table1[#Data],4,FALSE)</f>
        <v>Yes</v>
      </c>
      <c r="E197" s="9" t="str">
        <f>VLOOKUP(Table1[[#This Row],[Residential Aged Care Provider Name]],[1]!Table1[#Data],5,FALSE)</f>
        <v>Yes</v>
      </c>
      <c r="F197" s="9" t="s">
        <v>2</v>
      </c>
    </row>
    <row r="198" spans="1:6" x14ac:dyDescent="0.35">
      <c r="A198" s="19" t="s">
        <v>765</v>
      </c>
      <c r="B198" s="9" t="str">
        <f>VLOOKUP(Table1[[#This Row],[Residential Aged Care Provider Name]],[1]!Table1[#Data],2,FALSE)</f>
        <v>Yes</v>
      </c>
      <c r="C198" s="6" t="str">
        <f>VLOOKUP(Table1[[#This Row],[Residential Aged Care Provider Name]],[1]!Table1[#Data],3,FALSE)</f>
        <v>Yes</v>
      </c>
      <c r="D198" s="6" t="str">
        <f>VLOOKUP(Table1[[#This Row],[Residential Aged Care Provider Name]],[1]!Table1[#Data],4,FALSE)</f>
        <v>Yes</v>
      </c>
      <c r="E198" s="9" t="str">
        <f>VLOOKUP(Table1[[#This Row],[Residential Aged Care Provider Name]],[1]!Table1[#Data],5,FALSE)</f>
        <v>Yes</v>
      </c>
      <c r="F198" s="9" t="s">
        <v>2</v>
      </c>
    </row>
    <row r="199" spans="1:6" x14ac:dyDescent="0.35">
      <c r="A199" s="19" t="s">
        <v>708</v>
      </c>
      <c r="B199" s="9" t="str">
        <f>VLOOKUP(Table1[[#This Row],[Residential Aged Care Provider Name]],[1]!Table1[#Data],2,FALSE)</f>
        <v>Yes</v>
      </c>
      <c r="C199" s="6" t="str">
        <f>VLOOKUP(Table1[[#This Row],[Residential Aged Care Provider Name]],[1]!Table1[#Data],3,FALSE)</f>
        <v>Yes</v>
      </c>
      <c r="D199" s="6" t="str">
        <f>VLOOKUP(Table1[[#This Row],[Residential Aged Care Provider Name]],[1]!Table1[#Data],4,FALSE)</f>
        <v>Yes</v>
      </c>
      <c r="E199" s="9" t="str">
        <f>VLOOKUP(Table1[[#This Row],[Residential Aged Care Provider Name]],[1]!Table1[#Data],5,FALSE)</f>
        <v>Yes</v>
      </c>
      <c r="F199" s="9" t="s">
        <v>2</v>
      </c>
    </row>
    <row r="200" spans="1:6" x14ac:dyDescent="0.35">
      <c r="A200" s="19" t="s">
        <v>1019</v>
      </c>
      <c r="B200" s="9" t="str">
        <f>VLOOKUP(Table1[[#This Row],[Residential Aged Care Provider Name]],[1]!Table1[#Data],2,FALSE)</f>
        <v>Yes</v>
      </c>
      <c r="C200" s="6" t="str">
        <f>VLOOKUP(Table1[[#This Row],[Residential Aged Care Provider Name]],[1]!Table1[#Data],3,FALSE)</f>
        <v>Yes</v>
      </c>
      <c r="D200" s="6" t="str">
        <f>VLOOKUP(Table1[[#This Row],[Residential Aged Care Provider Name]],[1]!Table1[#Data],4,FALSE)</f>
        <v>Yes</v>
      </c>
      <c r="E200" s="9" t="str">
        <f>VLOOKUP(Table1[[#This Row],[Residential Aged Care Provider Name]],[1]!Table1[#Data],5,FALSE)</f>
        <v>Yes</v>
      </c>
      <c r="F200" s="9" t="s">
        <v>2</v>
      </c>
    </row>
    <row r="201" spans="1:6" x14ac:dyDescent="0.35">
      <c r="A201" s="19" t="s">
        <v>823</v>
      </c>
      <c r="B201" s="9" t="str">
        <f>VLOOKUP(Table1[[#This Row],[Residential Aged Care Provider Name]],[1]!Table1[#Data],2,FALSE)</f>
        <v>Yes</v>
      </c>
      <c r="C201" s="6" t="str">
        <f>VLOOKUP(Table1[[#This Row],[Residential Aged Care Provider Name]],[1]!Table1[#Data],3,FALSE)</f>
        <v>Yes</v>
      </c>
      <c r="D201" s="6" t="str">
        <f>VLOOKUP(Table1[[#This Row],[Residential Aged Care Provider Name]],[1]!Table1[#Data],4,FALSE)</f>
        <v>Yes</v>
      </c>
      <c r="E201" s="9" t="str">
        <f>VLOOKUP(Table1[[#This Row],[Residential Aged Care Provider Name]],[1]!Table1[#Data],5,FALSE)</f>
        <v>Yes</v>
      </c>
      <c r="F201" s="9" t="s">
        <v>2</v>
      </c>
    </row>
    <row r="202" spans="1:6" x14ac:dyDescent="0.35">
      <c r="A202" s="19" t="s">
        <v>577</v>
      </c>
      <c r="B202" s="9" t="str">
        <f>VLOOKUP(Table1[[#This Row],[Residential Aged Care Provider Name]],[1]!Table1[#Data],2,FALSE)</f>
        <v>Yes</v>
      </c>
      <c r="C202" s="6" t="str">
        <f>VLOOKUP(Table1[[#This Row],[Residential Aged Care Provider Name]],[1]!Table1[#Data],3,FALSE)</f>
        <v>Yes</v>
      </c>
      <c r="D202" s="6" t="str">
        <f>VLOOKUP(Table1[[#This Row],[Residential Aged Care Provider Name]],[1]!Table1[#Data],4,FALSE)</f>
        <v>Yes</v>
      </c>
      <c r="E202" s="9" t="str">
        <f>VLOOKUP(Table1[[#This Row],[Residential Aged Care Provider Name]],[1]!Table1[#Data],5,FALSE)</f>
        <v>Yes</v>
      </c>
      <c r="F202" s="9" t="s">
        <v>2</v>
      </c>
    </row>
    <row r="203" spans="1:6" x14ac:dyDescent="0.35">
      <c r="A203" s="19" t="s">
        <v>1056</v>
      </c>
      <c r="B203" s="9" t="str">
        <f>VLOOKUP(Table1[[#This Row],[Residential Aged Care Provider Name]],[1]!Table1[#Data],2,FALSE)</f>
        <v>Yes</v>
      </c>
      <c r="C203" s="6" t="str">
        <f>VLOOKUP(Table1[[#This Row],[Residential Aged Care Provider Name]],[1]!Table1[#Data],3,FALSE)</f>
        <v>Yes</v>
      </c>
      <c r="D203" s="6" t="str">
        <f>VLOOKUP(Table1[[#This Row],[Residential Aged Care Provider Name]],[1]!Table1[#Data],4,FALSE)</f>
        <v>Yes</v>
      </c>
      <c r="E203" s="9" t="str">
        <f>VLOOKUP(Table1[[#This Row],[Residential Aged Care Provider Name]],[1]!Table1[#Data],5,FALSE)</f>
        <v>Yes</v>
      </c>
      <c r="F203" s="9" t="s">
        <v>2</v>
      </c>
    </row>
    <row r="204" spans="1:6" x14ac:dyDescent="0.35">
      <c r="A204" s="19" t="s">
        <v>989</v>
      </c>
      <c r="B204" s="9" t="str">
        <f>VLOOKUP(Table1[[#This Row],[Residential Aged Care Provider Name]],[1]!Table1[#Data],2,FALSE)</f>
        <v>Yes</v>
      </c>
      <c r="C204" s="6" t="str">
        <f>VLOOKUP(Table1[[#This Row],[Residential Aged Care Provider Name]],[1]!Table1[#Data],3,FALSE)</f>
        <v>Yes</v>
      </c>
      <c r="D204" s="6" t="str">
        <f>VLOOKUP(Table1[[#This Row],[Residential Aged Care Provider Name]],[1]!Table1[#Data],4,FALSE)</f>
        <v>Yes</v>
      </c>
      <c r="E204" s="9" t="str">
        <f>VLOOKUP(Table1[[#This Row],[Residential Aged Care Provider Name]],[1]!Table1[#Data],5,FALSE)</f>
        <v>Yes</v>
      </c>
      <c r="F204" s="9" t="s">
        <v>2</v>
      </c>
    </row>
    <row r="205" spans="1:6" x14ac:dyDescent="0.35">
      <c r="A205" s="19" t="s">
        <v>1035</v>
      </c>
      <c r="B205" s="9" t="str">
        <f>VLOOKUP(Table1[[#This Row],[Residential Aged Care Provider Name]],[1]!Table1[#Data],2,FALSE)</f>
        <v>Yes</v>
      </c>
      <c r="C205" s="6" t="str">
        <f>VLOOKUP(Table1[[#This Row],[Residential Aged Care Provider Name]],[1]!Table1[#Data],3,FALSE)</f>
        <v>Yes</v>
      </c>
      <c r="D205" s="6" t="str">
        <f>VLOOKUP(Table1[[#This Row],[Residential Aged Care Provider Name]],[1]!Table1[#Data],4,FALSE)</f>
        <v>Yes</v>
      </c>
      <c r="E205" s="9" t="str">
        <f>VLOOKUP(Table1[[#This Row],[Residential Aged Care Provider Name]],[1]!Table1[#Data],5,FALSE)</f>
        <v>Yes</v>
      </c>
      <c r="F205" s="9" t="s">
        <v>2</v>
      </c>
    </row>
    <row r="206" spans="1:6" x14ac:dyDescent="0.35">
      <c r="A206" s="19" t="s">
        <v>63</v>
      </c>
      <c r="B206" s="9" t="str">
        <f>VLOOKUP(Table1[[#This Row],[Residential Aged Care Provider Name]],[1]!Table1[#Data],2,FALSE)</f>
        <v>Yes</v>
      </c>
      <c r="C206" s="6" t="str">
        <f>VLOOKUP(Table1[[#This Row],[Residential Aged Care Provider Name]],[1]!Table1[#Data],3,FALSE)</f>
        <v>Yes</v>
      </c>
      <c r="D206" s="6" t="str">
        <f>VLOOKUP(Table1[[#This Row],[Residential Aged Care Provider Name]],[1]!Table1[#Data],4,FALSE)</f>
        <v>Yes</v>
      </c>
      <c r="E206" s="9" t="str">
        <f>VLOOKUP(Table1[[#This Row],[Residential Aged Care Provider Name]],[1]!Table1[#Data],5,FALSE)</f>
        <v>Yes</v>
      </c>
      <c r="F206" s="9" t="s">
        <v>2</v>
      </c>
    </row>
    <row r="207" spans="1:6" x14ac:dyDescent="0.35">
      <c r="A207" s="19" t="s">
        <v>353</v>
      </c>
      <c r="B207" s="9" t="str">
        <f>VLOOKUP(Table1[[#This Row],[Residential Aged Care Provider Name]],[1]!Table1[#Data],2,FALSE)</f>
        <v>Yes</v>
      </c>
      <c r="C207" s="6" t="str">
        <f>VLOOKUP(Table1[[#This Row],[Residential Aged Care Provider Name]],[1]!Table1[#Data],3,FALSE)</f>
        <v>Yes</v>
      </c>
      <c r="D207" s="6" t="str">
        <f>VLOOKUP(Table1[[#This Row],[Residential Aged Care Provider Name]],[1]!Table1[#Data],4,FALSE)</f>
        <v>Yes</v>
      </c>
      <c r="E207" s="9" t="str">
        <f>VLOOKUP(Table1[[#This Row],[Residential Aged Care Provider Name]],[1]!Table1[#Data],5,FALSE)</f>
        <v>Yes</v>
      </c>
      <c r="F207" s="9" t="s">
        <v>2</v>
      </c>
    </row>
    <row r="208" spans="1:6" x14ac:dyDescent="0.35">
      <c r="A208" s="19" t="s">
        <v>724</v>
      </c>
      <c r="B208" s="9" t="str">
        <f>VLOOKUP(Table1[[#This Row],[Residential Aged Care Provider Name]],[1]!Table1[#Data],2,FALSE)</f>
        <v>Yes</v>
      </c>
      <c r="C208" s="6" t="str">
        <f>VLOOKUP(Table1[[#This Row],[Residential Aged Care Provider Name]],[1]!Table1[#Data],3,FALSE)</f>
        <v>Yes</v>
      </c>
      <c r="D208" s="6" t="str">
        <f>VLOOKUP(Table1[[#This Row],[Residential Aged Care Provider Name]],[1]!Table1[#Data],4,FALSE)</f>
        <v>Yes</v>
      </c>
      <c r="E208" s="9" t="str">
        <f>VLOOKUP(Table1[[#This Row],[Residential Aged Care Provider Name]],[1]!Table1[#Data],5,FALSE)</f>
        <v>Yes</v>
      </c>
      <c r="F208" s="9" t="s">
        <v>2</v>
      </c>
    </row>
    <row r="209" spans="1:6" x14ac:dyDescent="0.35">
      <c r="A209" s="19" t="s">
        <v>32</v>
      </c>
      <c r="B209" s="9" t="str">
        <f>VLOOKUP(Table1[[#This Row],[Residential Aged Care Provider Name]],[1]!Table1[#Data],2,FALSE)</f>
        <v>Yes</v>
      </c>
      <c r="C209" s="6" t="str">
        <f>VLOOKUP(Table1[[#This Row],[Residential Aged Care Provider Name]],[1]!Table1[#Data],3,FALSE)</f>
        <v>Yes</v>
      </c>
      <c r="D209" s="6" t="str">
        <f>VLOOKUP(Table1[[#This Row],[Residential Aged Care Provider Name]],[1]!Table1[#Data],4,FALSE)</f>
        <v>Yes</v>
      </c>
      <c r="E209" s="9" t="str">
        <f>VLOOKUP(Table1[[#This Row],[Residential Aged Care Provider Name]],[1]!Table1[#Data],5,FALSE)</f>
        <v>Yes</v>
      </c>
      <c r="F209" s="9" t="s">
        <v>2</v>
      </c>
    </row>
    <row r="210" spans="1:6" x14ac:dyDescent="0.35">
      <c r="A210" s="19" t="s">
        <v>1241</v>
      </c>
      <c r="B210" s="9" t="str">
        <f>VLOOKUP(Table1[[#This Row],[Residential Aged Care Provider Name]],[1]!Table1[#Data],2,FALSE)</f>
        <v>Yes</v>
      </c>
      <c r="C210" s="9" t="str">
        <f>VLOOKUP(Table1[[#This Row],[Residential Aged Care Provider Name]],[1]!Table1[#Data],2,FALSE)</f>
        <v>Yes</v>
      </c>
      <c r="D210" s="6" t="str">
        <f>VLOOKUP(Table1[[#This Row],[Residential Aged Care Provider Name]],[1]!Table1[#Data],4,FALSE)</f>
        <v>Yes</v>
      </c>
      <c r="E210" s="9" t="str">
        <f>VLOOKUP(Table1[[#This Row],[Residential Aged Care Provider Name]],[1]!Table1[#Data],5,FALSE)</f>
        <v>Yes</v>
      </c>
      <c r="F210" s="9" t="s">
        <v>2</v>
      </c>
    </row>
    <row r="211" spans="1:6" x14ac:dyDescent="0.35">
      <c r="A211" s="19" t="s">
        <v>759</v>
      </c>
      <c r="B211" s="9" t="str">
        <f>VLOOKUP(Table1[[#This Row],[Residential Aged Care Provider Name]],[1]!Table1[#Data],2,FALSE)</f>
        <v>Yes</v>
      </c>
      <c r="C211" s="6" t="str">
        <f>VLOOKUP(Table1[[#This Row],[Residential Aged Care Provider Name]],[1]!Table1[#Data],3,FALSE)</f>
        <v>Yes</v>
      </c>
      <c r="D211" s="6" t="str">
        <f>VLOOKUP(Table1[[#This Row],[Residential Aged Care Provider Name]],[1]!Table1[#Data],4,FALSE)</f>
        <v>Yes</v>
      </c>
      <c r="E211" s="9" t="str">
        <f>VLOOKUP(Table1[[#This Row],[Residential Aged Care Provider Name]],[1]!Table1[#Data],5,FALSE)</f>
        <v>Yes</v>
      </c>
      <c r="F211" s="9" t="s">
        <v>2</v>
      </c>
    </row>
    <row r="212" spans="1:6" x14ac:dyDescent="0.35">
      <c r="A212" s="19" t="s">
        <v>767</v>
      </c>
      <c r="B212" s="9" t="str">
        <f>VLOOKUP(Table1[[#This Row],[Residential Aged Care Provider Name]],[1]!Table1[#Data],2,FALSE)</f>
        <v>Yes</v>
      </c>
      <c r="C212" s="6" t="str">
        <f>VLOOKUP(Table1[[#This Row],[Residential Aged Care Provider Name]],[1]!Table1[#Data],3,FALSE)</f>
        <v>Yes</v>
      </c>
      <c r="D212" s="6" t="str">
        <f>VLOOKUP(Table1[[#This Row],[Residential Aged Care Provider Name]],[1]!Table1[#Data],4,FALSE)</f>
        <v>Yes</v>
      </c>
      <c r="E212" s="9" t="str">
        <f>VLOOKUP(Table1[[#This Row],[Residential Aged Care Provider Name]],[1]!Table1[#Data],5,FALSE)</f>
        <v>Yes</v>
      </c>
      <c r="F212" s="9" t="s">
        <v>2</v>
      </c>
    </row>
    <row r="213" spans="1:6" x14ac:dyDescent="0.35">
      <c r="A213" s="19" t="s">
        <v>1001</v>
      </c>
      <c r="B213" s="9" t="str">
        <f>VLOOKUP(Table1[[#This Row],[Residential Aged Care Provider Name]],[1]!Table1[#Data],2,FALSE)</f>
        <v>Yes</v>
      </c>
      <c r="C213" s="6" t="str">
        <f>VLOOKUP(Table1[[#This Row],[Residential Aged Care Provider Name]],[1]!Table1[#Data],3,FALSE)</f>
        <v>Yes</v>
      </c>
      <c r="D213" s="6" t="str">
        <f>VLOOKUP(Table1[[#This Row],[Residential Aged Care Provider Name]],[1]!Table1[#Data],4,FALSE)</f>
        <v>Yes</v>
      </c>
      <c r="E213" s="9" t="str">
        <f>VLOOKUP(Table1[[#This Row],[Residential Aged Care Provider Name]],[1]!Table1[#Data],5,FALSE)</f>
        <v>Yes</v>
      </c>
      <c r="F213" s="9" t="s">
        <v>2</v>
      </c>
    </row>
    <row r="214" spans="1:6" x14ac:dyDescent="0.35">
      <c r="A214" s="19" t="s">
        <v>679</v>
      </c>
      <c r="B214" s="9" t="str">
        <f>VLOOKUP(Table1[[#This Row],[Residential Aged Care Provider Name]],[1]!Table1[#Data],2,FALSE)</f>
        <v>Yes</v>
      </c>
      <c r="C214" s="6" t="str">
        <f>VLOOKUP(Table1[[#This Row],[Residential Aged Care Provider Name]],[1]!Table1[#Data],3,FALSE)</f>
        <v>Yes</v>
      </c>
      <c r="D214" s="6" t="str">
        <f>VLOOKUP(Table1[[#This Row],[Residential Aged Care Provider Name]],[1]!Table1[#Data],4,FALSE)</f>
        <v>Yes</v>
      </c>
      <c r="E214" s="9" t="str">
        <f>VLOOKUP(Table1[[#This Row],[Residential Aged Care Provider Name]],[1]!Table1[#Data],5,FALSE)</f>
        <v>Yes</v>
      </c>
      <c r="F214" s="9" t="s">
        <v>2</v>
      </c>
    </row>
    <row r="215" spans="1:6" x14ac:dyDescent="0.35">
      <c r="A215" s="19" t="s">
        <v>592</v>
      </c>
      <c r="B215" s="9" t="str">
        <f>VLOOKUP(Table1[[#This Row],[Residential Aged Care Provider Name]],[1]!Table1[#Data],2,FALSE)</f>
        <v>Yes</v>
      </c>
      <c r="C215" s="6" t="str">
        <f>VLOOKUP(Table1[[#This Row],[Residential Aged Care Provider Name]],[1]!Table1[#Data],3,FALSE)</f>
        <v>Yes</v>
      </c>
      <c r="D215" s="6" t="str">
        <f>VLOOKUP(Table1[[#This Row],[Residential Aged Care Provider Name]],[1]!Table1[#Data],4,FALSE)</f>
        <v>Yes</v>
      </c>
      <c r="E215" s="9" t="str">
        <f>VLOOKUP(Table1[[#This Row],[Residential Aged Care Provider Name]],[1]!Table1[#Data],5,FALSE)</f>
        <v>Yes</v>
      </c>
      <c r="F215" s="9" t="s">
        <v>2</v>
      </c>
    </row>
    <row r="216" spans="1:6" x14ac:dyDescent="0.35">
      <c r="A216" s="19" t="s">
        <v>969</v>
      </c>
      <c r="B216" s="9" t="str">
        <f>VLOOKUP(Table1[[#This Row],[Residential Aged Care Provider Name]],[1]!Table1[#Data],2,FALSE)</f>
        <v>Yes</v>
      </c>
      <c r="C216" s="6" t="str">
        <f>VLOOKUP(Table1[[#This Row],[Residential Aged Care Provider Name]],[1]!Table1[#Data],3,FALSE)</f>
        <v>Yes</v>
      </c>
      <c r="D216" s="6" t="str">
        <f>VLOOKUP(Table1[[#This Row],[Residential Aged Care Provider Name]],[1]!Table1[#Data],4,FALSE)</f>
        <v>Yes</v>
      </c>
      <c r="E216" s="9" t="str">
        <f>VLOOKUP(Table1[[#This Row],[Residential Aged Care Provider Name]],[1]!Table1[#Data],5,FALSE)</f>
        <v>Yes</v>
      </c>
      <c r="F216" s="9" t="s">
        <v>2</v>
      </c>
    </row>
    <row r="217" spans="1:6" x14ac:dyDescent="0.35">
      <c r="A217" s="19" t="s">
        <v>255</v>
      </c>
      <c r="B217" s="9" t="str">
        <f>VLOOKUP(Table1[[#This Row],[Residential Aged Care Provider Name]],[1]!Table1[#Data],2,FALSE)</f>
        <v>Yes</v>
      </c>
      <c r="C217" s="6" t="str">
        <f>VLOOKUP(Table1[[#This Row],[Residential Aged Care Provider Name]],[1]!Table1[#Data],3,FALSE)</f>
        <v>Yes</v>
      </c>
      <c r="D217" s="6" t="str">
        <f>VLOOKUP(Table1[[#This Row],[Residential Aged Care Provider Name]],[1]!Table1[#Data],4,FALSE)</f>
        <v>Yes</v>
      </c>
      <c r="E217" s="9" t="str">
        <f>VLOOKUP(Table1[[#This Row],[Residential Aged Care Provider Name]],[1]!Table1[#Data],5,FALSE)</f>
        <v>Yes</v>
      </c>
      <c r="F217" s="9" t="s">
        <v>2</v>
      </c>
    </row>
    <row r="218" spans="1:6" x14ac:dyDescent="0.35">
      <c r="A218" s="19" t="s">
        <v>616</v>
      </c>
      <c r="B218" s="9" t="str">
        <f>VLOOKUP(Table1[[#This Row],[Residential Aged Care Provider Name]],[1]!Table1[#Data],2,FALSE)</f>
        <v>Yes</v>
      </c>
      <c r="C218" s="6" t="str">
        <f>VLOOKUP(Table1[[#This Row],[Residential Aged Care Provider Name]],[1]!Table1[#Data],3,FALSE)</f>
        <v>Yes</v>
      </c>
      <c r="D218" s="6" t="str">
        <f>VLOOKUP(Table1[[#This Row],[Residential Aged Care Provider Name]],[1]!Table1[#Data],4,FALSE)</f>
        <v>Yes</v>
      </c>
      <c r="E218" s="9" t="str">
        <f>VLOOKUP(Table1[[#This Row],[Residential Aged Care Provider Name]],[1]!Table1[#Data],5,FALSE)</f>
        <v>Yes</v>
      </c>
      <c r="F218" s="9" t="s">
        <v>2</v>
      </c>
    </row>
    <row r="219" spans="1:6" x14ac:dyDescent="0.35">
      <c r="A219" s="19" t="s">
        <v>865</v>
      </c>
      <c r="B219" s="9" t="str">
        <f>VLOOKUP(Table1[[#This Row],[Residential Aged Care Provider Name]],[1]!Table1[#Data],2,FALSE)</f>
        <v>Yes</v>
      </c>
      <c r="C219" s="6" t="str">
        <f>VLOOKUP(Table1[[#This Row],[Residential Aged Care Provider Name]],[1]!Table1[#Data],3,FALSE)</f>
        <v>Yes</v>
      </c>
      <c r="D219" s="6" t="str">
        <f>VLOOKUP(Table1[[#This Row],[Residential Aged Care Provider Name]],[1]!Table1[#Data],4,FALSE)</f>
        <v>Yes</v>
      </c>
      <c r="E219" s="9" t="str">
        <f>VLOOKUP(Table1[[#This Row],[Residential Aged Care Provider Name]],[1]!Table1[#Data],5,FALSE)</f>
        <v>Yes</v>
      </c>
      <c r="F219" s="9" t="s">
        <v>2</v>
      </c>
    </row>
    <row r="220" spans="1:6" x14ac:dyDescent="0.35">
      <c r="A220" s="19" t="s">
        <v>801</v>
      </c>
      <c r="B220" s="9" t="str">
        <f>VLOOKUP(Table1[[#This Row],[Residential Aged Care Provider Name]],[1]!Table1[#Data],2,FALSE)</f>
        <v>Yes</v>
      </c>
      <c r="C220" s="6" t="str">
        <f>VLOOKUP(Table1[[#This Row],[Residential Aged Care Provider Name]],[1]!Table1[#Data],3,FALSE)</f>
        <v>Yes</v>
      </c>
      <c r="D220" s="6" t="str">
        <f>VLOOKUP(Table1[[#This Row],[Residential Aged Care Provider Name]],[1]!Table1[#Data],4,FALSE)</f>
        <v>Yes</v>
      </c>
      <c r="E220" s="9" t="str">
        <f>VLOOKUP(Table1[[#This Row],[Residential Aged Care Provider Name]],[1]!Table1[#Data],5,FALSE)</f>
        <v>Yes</v>
      </c>
      <c r="F220" s="9" t="s">
        <v>2</v>
      </c>
    </row>
    <row r="221" spans="1:6" ht="29" x14ac:dyDescent="0.35">
      <c r="A221" s="19" t="s">
        <v>1046</v>
      </c>
      <c r="B221" s="9" t="str">
        <f>VLOOKUP(Table1[[#This Row],[Residential Aged Care Provider Name]],[1]!Table1[#Data],2,FALSE)</f>
        <v>Yes</v>
      </c>
      <c r="C221" s="6" t="str">
        <f>VLOOKUP(Table1[[#This Row],[Residential Aged Care Provider Name]],[1]!Table1[#Data],3,FALSE)</f>
        <v>Yes</v>
      </c>
      <c r="D221" s="6" t="str">
        <f>VLOOKUP(Table1[[#This Row],[Residential Aged Care Provider Name]],[1]!Table1[#Data],4,FALSE)</f>
        <v>Yes</v>
      </c>
      <c r="E221" s="9" t="str">
        <f>VLOOKUP(Table1[[#This Row],[Residential Aged Care Provider Name]],[1]!Table1[#Data],5,FALSE)</f>
        <v>Yes</v>
      </c>
      <c r="F221" s="9" t="s">
        <v>2</v>
      </c>
    </row>
    <row r="222" spans="1:6" x14ac:dyDescent="0.35">
      <c r="A222" s="19" t="s">
        <v>674</v>
      </c>
      <c r="B222" s="9" t="str">
        <f>VLOOKUP(Table1[[#This Row],[Residential Aged Care Provider Name]],[1]!Table1[#Data],2,FALSE)</f>
        <v>Yes</v>
      </c>
      <c r="C222" s="6" t="str">
        <f>VLOOKUP(Table1[[#This Row],[Residential Aged Care Provider Name]],[1]!Table1[#Data],3,FALSE)</f>
        <v>Yes</v>
      </c>
      <c r="D222" s="6" t="str">
        <f>VLOOKUP(Table1[[#This Row],[Residential Aged Care Provider Name]],[1]!Table1[#Data],4,FALSE)</f>
        <v>Yes</v>
      </c>
      <c r="E222" s="9" t="str">
        <f>VLOOKUP(Table1[[#This Row],[Residential Aged Care Provider Name]],[1]!Table1[#Data],5,FALSE)</f>
        <v>Yes</v>
      </c>
      <c r="F222" s="9" t="s">
        <v>2</v>
      </c>
    </row>
    <row r="223" spans="1:6" x14ac:dyDescent="0.35">
      <c r="A223" s="19" t="s">
        <v>664</v>
      </c>
      <c r="B223" s="9" t="str">
        <f>VLOOKUP(Table1[[#This Row],[Residential Aged Care Provider Name]],[1]!Table1[#Data],2,FALSE)</f>
        <v>Yes</v>
      </c>
      <c r="C223" s="6" t="str">
        <f>VLOOKUP(Table1[[#This Row],[Residential Aged Care Provider Name]],[1]!Table1[#Data],3,FALSE)</f>
        <v>Yes</v>
      </c>
      <c r="D223" s="6" t="str">
        <f>VLOOKUP(Table1[[#This Row],[Residential Aged Care Provider Name]],[1]!Table1[#Data],4,FALSE)</f>
        <v>Yes</v>
      </c>
      <c r="E223" s="9" t="str">
        <f>VLOOKUP(Table1[[#This Row],[Residential Aged Care Provider Name]],[1]!Table1[#Data],5,FALSE)</f>
        <v>Yes</v>
      </c>
      <c r="F223" s="9" t="s">
        <v>2</v>
      </c>
    </row>
    <row r="224" spans="1:6" x14ac:dyDescent="0.35">
      <c r="A224" s="19" t="s">
        <v>920</v>
      </c>
      <c r="B224" s="9" t="str">
        <f>VLOOKUP(Table1[[#This Row],[Residential Aged Care Provider Name]],[1]!Table1[#Data],2,FALSE)</f>
        <v>Yes</v>
      </c>
      <c r="C224" s="6" t="str">
        <f>VLOOKUP(Table1[[#This Row],[Residential Aged Care Provider Name]],[1]!Table1[#Data],3,FALSE)</f>
        <v>Yes</v>
      </c>
      <c r="D224" s="6" t="str">
        <f>VLOOKUP(Table1[[#This Row],[Residential Aged Care Provider Name]],[1]!Table1[#Data],4,FALSE)</f>
        <v>Yes</v>
      </c>
      <c r="E224" s="9" t="str">
        <f>VLOOKUP(Table1[[#This Row],[Residential Aged Care Provider Name]],[1]!Table1[#Data],5,FALSE)</f>
        <v>Yes</v>
      </c>
      <c r="F224" s="9" t="s">
        <v>2</v>
      </c>
    </row>
    <row r="225" spans="1:6" x14ac:dyDescent="0.35">
      <c r="A225" s="19" t="s">
        <v>121</v>
      </c>
      <c r="B225" s="9" t="str">
        <f>VLOOKUP(Table1[[#This Row],[Residential Aged Care Provider Name]],[1]!Table1[#Data],2,FALSE)</f>
        <v>Yes</v>
      </c>
      <c r="C225" s="6" t="str">
        <f>VLOOKUP(Table1[[#This Row],[Residential Aged Care Provider Name]],[1]!Table1[#Data],3,FALSE)</f>
        <v>Yes</v>
      </c>
      <c r="D225" s="6" t="str">
        <f>VLOOKUP(Table1[[#This Row],[Residential Aged Care Provider Name]],[1]!Table1[#Data],4,FALSE)</f>
        <v>Yes</v>
      </c>
      <c r="E225" s="9" t="str">
        <f>VLOOKUP(Table1[[#This Row],[Residential Aged Care Provider Name]],[1]!Table1[#Data],5,FALSE)</f>
        <v>Yes</v>
      </c>
      <c r="F225" s="9" t="s">
        <v>2</v>
      </c>
    </row>
    <row r="226" spans="1:6" x14ac:dyDescent="0.35">
      <c r="A226" s="19" t="s">
        <v>858</v>
      </c>
      <c r="B226" s="9" t="str">
        <f>VLOOKUP(Table1[[#This Row],[Residential Aged Care Provider Name]],[1]!Table1[#Data],2,FALSE)</f>
        <v>Yes</v>
      </c>
      <c r="C226" s="6" t="str">
        <f>VLOOKUP(Table1[[#This Row],[Residential Aged Care Provider Name]],[1]!Table1[#Data],3,FALSE)</f>
        <v>Yes</v>
      </c>
      <c r="D226" s="6" t="str">
        <f>VLOOKUP(Table1[[#This Row],[Residential Aged Care Provider Name]],[1]!Table1[#Data],4,FALSE)</f>
        <v>Yes</v>
      </c>
      <c r="E226" s="9" t="str">
        <f>VLOOKUP(Table1[[#This Row],[Residential Aged Care Provider Name]],[1]!Table1[#Data],5,FALSE)</f>
        <v>Yes</v>
      </c>
      <c r="F226" s="9" t="s">
        <v>2</v>
      </c>
    </row>
    <row r="227" spans="1:6" x14ac:dyDescent="0.35">
      <c r="A227" s="19" t="s">
        <v>884</v>
      </c>
      <c r="B227" s="9" t="str">
        <f>VLOOKUP(Table1[[#This Row],[Residential Aged Care Provider Name]],[1]!Table1[#Data],2,FALSE)</f>
        <v>Yes</v>
      </c>
      <c r="C227" s="6" t="str">
        <f>VLOOKUP(Table1[[#This Row],[Residential Aged Care Provider Name]],[1]!Table1[#Data],3,FALSE)</f>
        <v>Yes</v>
      </c>
      <c r="D227" s="6" t="str">
        <f>VLOOKUP(Table1[[#This Row],[Residential Aged Care Provider Name]],[1]!Table1[#Data],4,FALSE)</f>
        <v>Yes</v>
      </c>
      <c r="E227" s="9" t="str">
        <f>VLOOKUP(Table1[[#This Row],[Residential Aged Care Provider Name]],[1]!Table1[#Data],5,FALSE)</f>
        <v>Yes</v>
      </c>
      <c r="F227" s="9" t="s">
        <v>2</v>
      </c>
    </row>
    <row r="228" spans="1:6" x14ac:dyDescent="0.35">
      <c r="A228" s="19" t="s">
        <v>1185</v>
      </c>
      <c r="B228" s="9" t="s">
        <v>1254</v>
      </c>
      <c r="C228" s="9" t="s">
        <v>1254</v>
      </c>
      <c r="D228" s="6" t="str">
        <f>VLOOKUP(Table1[[#This Row],[Residential Aged Care Provider Name]],[1]!Table1[#Data],4,FALSE)</f>
        <v>Yes</v>
      </c>
      <c r="E228" s="9" t="str">
        <f>VLOOKUP(Table1[[#This Row],[Residential Aged Care Provider Name]],[1]!Table1[#Data],5,FALSE)</f>
        <v>Yes</v>
      </c>
      <c r="F228" s="9" t="s">
        <v>2</v>
      </c>
    </row>
    <row r="229" spans="1:6" x14ac:dyDescent="0.35">
      <c r="A229" s="19" t="s">
        <v>790</v>
      </c>
      <c r="B229" s="9" t="str">
        <f>VLOOKUP(Table1[[#This Row],[Residential Aged Care Provider Name]],[1]!Table1[#Data],2,FALSE)</f>
        <v>Yes</v>
      </c>
      <c r="C229" s="6" t="str">
        <f>VLOOKUP(Table1[[#This Row],[Residential Aged Care Provider Name]],[1]!Table1[#Data],3,FALSE)</f>
        <v>Yes</v>
      </c>
      <c r="D229" s="6" t="str">
        <f>VLOOKUP(Table1[[#This Row],[Residential Aged Care Provider Name]],[1]!Table1[#Data],4,FALSE)</f>
        <v>Yes</v>
      </c>
      <c r="E229" s="9" t="str">
        <f>VLOOKUP(Table1[[#This Row],[Residential Aged Care Provider Name]],[1]!Table1[#Data],5,FALSE)</f>
        <v>Yes</v>
      </c>
      <c r="F229" s="9" t="s">
        <v>2</v>
      </c>
    </row>
    <row r="230" spans="1:6" x14ac:dyDescent="0.35">
      <c r="A230" s="19" t="s">
        <v>1051</v>
      </c>
      <c r="B230" s="9" t="str">
        <f>VLOOKUP(Table1[[#This Row],[Residential Aged Care Provider Name]],[1]!Table1[#Data],2,FALSE)</f>
        <v>Yes</v>
      </c>
      <c r="C230" s="6" t="str">
        <f>VLOOKUP(Table1[[#This Row],[Residential Aged Care Provider Name]],[1]!Table1[#Data],3,FALSE)</f>
        <v>Yes</v>
      </c>
      <c r="D230" s="6" t="str">
        <f>VLOOKUP(Table1[[#This Row],[Residential Aged Care Provider Name]],[1]!Table1[#Data],4,FALSE)</f>
        <v>Yes</v>
      </c>
      <c r="E230" s="9" t="str">
        <f>VLOOKUP(Table1[[#This Row],[Residential Aged Care Provider Name]],[1]!Table1[#Data],5,FALSE)</f>
        <v>Yes</v>
      </c>
      <c r="F230" s="9" t="s">
        <v>2</v>
      </c>
    </row>
    <row r="231" spans="1:6" x14ac:dyDescent="0.35">
      <c r="A231" s="19" t="s">
        <v>265</v>
      </c>
      <c r="B231" s="9" t="str">
        <f>VLOOKUP(Table1[[#This Row],[Residential Aged Care Provider Name]],[1]!Table1[#Data],2,FALSE)</f>
        <v>Yes</v>
      </c>
      <c r="C231" s="6" t="str">
        <f>VLOOKUP(Table1[[#This Row],[Residential Aged Care Provider Name]],[1]!Table1[#Data],3,FALSE)</f>
        <v>Yes</v>
      </c>
      <c r="D231" s="6" t="str">
        <f>VLOOKUP(Table1[[#This Row],[Residential Aged Care Provider Name]],[1]!Table1[#Data],4,FALSE)</f>
        <v>Yes</v>
      </c>
      <c r="E231" s="9" t="str">
        <f>VLOOKUP(Table1[[#This Row],[Residential Aged Care Provider Name]],[1]!Table1[#Data],5,FALSE)</f>
        <v>Yes</v>
      </c>
      <c r="F231" s="9" t="s">
        <v>2</v>
      </c>
    </row>
    <row r="232" spans="1:6" x14ac:dyDescent="0.35">
      <c r="A232" s="19" t="s">
        <v>995</v>
      </c>
      <c r="B232" s="9" t="str">
        <f>VLOOKUP(Table1[[#This Row],[Residential Aged Care Provider Name]],[1]!Table1[#Data],2,FALSE)</f>
        <v>Yes</v>
      </c>
      <c r="C232" s="6" t="str">
        <f>VLOOKUP(Table1[[#This Row],[Residential Aged Care Provider Name]],[1]!Table1[#Data],3,FALSE)</f>
        <v>Yes</v>
      </c>
      <c r="D232" s="6" t="str">
        <f>VLOOKUP(Table1[[#This Row],[Residential Aged Care Provider Name]],[1]!Table1[#Data],4,FALSE)</f>
        <v>Yes</v>
      </c>
      <c r="E232" s="9" t="str">
        <f>VLOOKUP(Table1[[#This Row],[Residential Aged Care Provider Name]],[1]!Table1[#Data],5,FALSE)</f>
        <v>Yes</v>
      </c>
      <c r="F232" s="9" t="s">
        <v>2</v>
      </c>
    </row>
    <row r="233" spans="1:6" x14ac:dyDescent="0.35">
      <c r="A233" s="19" t="s">
        <v>838</v>
      </c>
      <c r="B233" s="9" t="str">
        <f>VLOOKUP(Table1[[#This Row],[Residential Aged Care Provider Name]],[1]!Table1[#Data],2,FALSE)</f>
        <v>Yes</v>
      </c>
      <c r="C233" s="6" t="str">
        <f>VLOOKUP(Table1[[#This Row],[Residential Aged Care Provider Name]],[1]!Table1[#Data],3,FALSE)</f>
        <v>Yes</v>
      </c>
      <c r="D233" s="6" t="str">
        <f>VLOOKUP(Table1[[#This Row],[Residential Aged Care Provider Name]],[1]!Table1[#Data],4,FALSE)</f>
        <v>Yes</v>
      </c>
      <c r="E233" s="9" t="str">
        <f>VLOOKUP(Table1[[#This Row],[Residential Aged Care Provider Name]],[1]!Table1[#Data],5,FALSE)</f>
        <v>Yes</v>
      </c>
      <c r="F233" s="9" t="s">
        <v>2</v>
      </c>
    </row>
    <row r="234" spans="1:6" x14ac:dyDescent="0.35">
      <c r="A234" s="19" t="s">
        <v>829</v>
      </c>
      <c r="B234" s="9" t="str">
        <f>VLOOKUP(Table1[[#This Row],[Residential Aged Care Provider Name]],[1]!Table1[#Data],2,FALSE)</f>
        <v>Yes</v>
      </c>
      <c r="C234" s="6" t="str">
        <f>VLOOKUP(Table1[[#This Row],[Residential Aged Care Provider Name]],[1]!Table1[#Data],3,FALSE)</f>
        <v>Yes</v>
      </c>
      <c r="D234" s="6" t="str">
        <f>VLOOKUP(Table1[[#This Row],[Residential Aged Care Provider Name]],[1]!Table1[#Data],4,FALSE)</f>
        <v>Yes</v>
      </c>
      <c r="E234" s="9" t="str">
        <f>VLOOKUP(Table1[[#This Row],[Residential Aged Care Provider Name]],[1]!Table1[#Data],5,FALSE)</f>
        <v>Yes</v>
      </c>
      <c r="F234" s="9" t="s">
        <v>2</v>
      </c>
    </row>
    <row r="235" spans="1:6" x14ac:dyDescent="0.35">
      <c r="A235" s="19" t="s">
        <v>701</v>
      </c>
      <c r="B235" s="9" t="str">
        <f>VLOOKUP(Table1[[#This Row],[Residential Aged Care Provider Name]],[1]!Table1[#Data],2,FALSE)</f>
        <v>Yes</v>
      </c>
      <c r="C235" s="6" t="str">
        <f>VLOOKUP(Table1[[#This Row],[Residential Aged Care Provider Name]],[1]!Table1[#Data],3,FALSE)</f>
        <v>Yes</v>
      </c>
      <c r="D235" s="6" t="str">
        <f>VLOOKUP(Table1[[#This Row],[Residential Aged Care Provider Name]],[1]!Table1[#Data],4,FALSE)</f>
        <v>Yes</v>
      </c>
      <c r="E235" s="9" t="str">
        <f>VLOOKUP(Table1[[#This Row],[Residential Aged Care Provider Name]],[1]!Table1[#Data],5,FALSE)</f>
        <v>Yes</v>
      </c>
      <c r="F235" s="9" t="s">
        <v>2</v>
      </c>
    </row>
    <row r="236" spans="1:6" x14ac:dyDescent="0.35">
      <c r="A236" s="19" t="s">
        <v>412</v>
      </c>
      <c r="B236" s="9" t="str">
        <f>VLOOKUP(Table1[[#This Row],[Residential Aged Care Provider Name]],[1]!Table1[#Data],2,FALSE)</f>
        <v>Yes</v>
      </c>
      <c r="C236" s="6" t="str">
        <f>VLOOKUP(Table1[[#This Row],[Residential Aged Care Provider Name]],[1]!Table1[#Data],3,FALSE)</f>
        <v>Yes</v>
      </c>
      <c r="D236" s="6" t="str">
        <f>VLOOKUP(Table1[[#This Row],[Residential Aged Care Provider Name]],[1]!Table1[#Data],4,FALSE)</f>
        <v>Yes</v>
      </c>
      <c r="E236" s="9" t="str">
        <f>VLOOKUP(Table1[[#This Row],[Residential Aged Care Provider Name]],[1]!Table1[#Data],5,FALSE)</f>
        <v>Yes</v>
      </c>
      <c r="F236" s="9" t="s">
        <v>2</v>
      </c>
    </row>
    <row r="237" spans="1:6" x14ac:dyDescent="0.35">
      <c r="A237" s="19" t="s">
        <v>125</v>
      </c>
      <c r="B237" s="9" t="str">
        <f>VLOOKUP(Table1[[#This Row],[Residential Aged Care Provider Name]],[1]!Table1[#Data],2,FALSE)</f>
        <v>Yes</v>
      </c>
      <c r="C237" s="6" t="str">
        <f>VLOOKUP(Table1[[#This Row],[Residential Aged Care Provider Name]],[1]!Table1[#Data],3,FALSE)</f>
        <v>Yes</v>
      </c>
      <c r="D237" s="6" t="str">
        <f>VLOOKUP(Table1[[#This Row],[Residential Aged Care Provider Name]],[1]!Table1[#Data],4,FALSE)</f>
        <v>Yes</v>
      </c>
      <c r="E237" s="9" t="str">
        <f>VLOOKUP(Table1[[#This Row],[Residential Aged Care Provider Name]],[1]!Table1[#Data],5,FALSE)</f>
        <v>Yes</v>
      </c>
      <c r="F237" s="9" t="s">
        <v>2</v>
      </c>
    </row>
    <row r="238" spans="1:6" x14ac:dyDescent="0.35">
      <c r="A238" s="19" t="s">
        <v>738</v>
      </c>
      <c r="B238" s="9" t="str">
        <f>VLOOKUP(Table1[[#This Row],[Residential Aged Care Provider Name]],[1]!Table1[#Data],2,FALSE)</f>
        <v>Yes</v>
      </c>
      <c r="C238" s="6" t="str">
        <f>VLOOKUP(Table1[[#This Row],[Residential Aged Care Provider Name]],[1]!Table1[#Data],3,FALSE)</f>
        <v>Yes</v>
      </c>
      <c r="D238" s="6" t="str">
        <f>VLOOKUP(Table1[[#This Row],[Residential Aged Care Provider Name]],[1]!Table1[#Data],4,FALSE)</f>
        <v>Yes</v>
      </c>
      <c r="E238" s="9" t="str">
        <f>VLOOKUP(Table1[[#This Row],[Residential Aged Care Provider Name]],[1]!Table1[#Data],5,FALSE)</f>
        <v>Yes</v>
      </c>
      <c r="F238" s="9" t="s">
        <v>2</v>
      </c>
    </row>
    <row r="239" spans="1:6" x14ac:dyDescent="0.35">
      <c r="A239" s="19" t="s">
        <v>821</v>
      </c>
      <c r="B239" s="9" t="str">
        <f>VLOOKUP(Table1[[#This Row],[Residential Aged Care Provider Name]],[1]!Table1[#Data],2,FALSE)</f>
        <v>Yes</v>
      </c>
      <c r="C239" s="6" t="str">
        <f>VLOOKUP(Table1[[#This Row],[Residential Aged Care Provider Name]],[1]!Table1[#Data],3,FALSE)</f>
        <v>Yes</v>
      </c>
      <c r="D239" s="6" t="str">
        <f>VLOOKUP(Table1[[#This Row],[Residential Aged Care Provider Name]],[1]!Table1[#Data],4,FALSE)</f>
        <v>Yes</v>
      </c>
      <c r="E239" s="9" t="str">
        <f>VLOOKUP(Table1[[#This Row],[Residential Aged Care Provider Name]],[1]!Table1[#Data],5,FALSE)</f>
        <v>Yes</v>
      </c>
      <c r="F239" s="9" t="s">
        <v>2</v>
      </c>
    </row>
    <row r="240" spans="1:6" x14ac:dyDescent="0.35">
      <c r="A240" s="19" t="s">
        <v>659</v>
      </c>
      <c r="B240" s="9" t="str">
        <f>VLOOKUP(Table1[[#This Row],[Residential Aged Care Provider Name]],[1]!Table1[#Data],2,FALSE)</f>
        <v>Yes</v>
      </c>
      <c r="C240" s="6" t="str">
        <f>VLOOKUP(Table1[[#This Row],[Residential Aged Care Provider Name]],[1]!Table1[#Data],3,FALSE)</f>
        <v>Yes</v>
      </c>
      <c r="D240" s="6" t="str">
        <f>VLOOKUP(Table1[[#This Row],[Residential Aged Care Provider Name]],[1]!Table1[#Data],4,FALSE)</f>
        <v>Yes</v>
      </c>
      <c r="E240" s="9" t="str">
        <f>VLOOKUP(Table1[[#This Row],[Residential Aged Care Provider Name]],[1]!Table1[#Data],5,FALSE)</f>
        <v>Yes</v>
      </c>
      <c r="F240" s="9" t="s">
        <v>2</v>
      </c>
    </row>
    <row r="241" spans="1:6" x14ac:dyDescent="0.35">
      <c r="A241" s="19" t="s">
        <v>996</v>
      </c>
      <c r="B241" s="9" t="str">
        <f>VLOOKUP(Table1[[#This Row],[Residential Aged Care Provider Name]],[1]!Table1[#Data],2,FALSE)</f>
        <v>Yes</v>
      </c>
      <c r="C241" s="6" t="str">
        <f>VLOOKUP(Table1[[#This Row],[Residential Aged Care Provider Name]],[1]!Table1[#Data],3,FALSE)</f>
        <v>Yes</v>
      </c>
      <c r="D241" s="6" t="str">
        <f>VLOOKUP(Table1[[#This Row],[Residential Aged Care Provider Name]],[1]!Table1[#Data],4,FALSE)</f>
        <v>Yes</v>
      </c>
      <c r="E241" s="9" t="str">
        <f>VLOOKUP(Table1[[#This Row],[Residential Aged Care Provider Name]],[1]!Table1[#Data],5,FALSE)</f>
        <v>Yes</v>
      </c>
      <c r="F241" s="9" t="s">
        <v>2</v>
      </c>
    </row>
    <row r="242" spans="1:6" x14ac:dyDescent="0.35">
      <c r="A242" s="19" t="s">
        <v>145</v>
      </c>
      <c r="B242" s="9" t="str">
        <f>VLOOKUP(Table1[[#This Row],[Residential Aged Care Provider Name]],[1]!Table1[#Data],2,FALSE)</f>
        <v>Yes</v>
      </c>
      <c r="C242" s="6" t="str">
        <f>VLOOKUP(Table1[[#This Row],[Residential Aged Care Provider Name]],[1]!Table1[#Data],3,FALSE)</f>
        <v>Yes</v>
      </c>
      <c r="D242" s="6" t="str">
        <f>VLOOKUP(Table1[[#This Row],[Residential Aged Care Provider Name]],[1]!Table1[#Data],4,FALSE)</f>
        <v>Yes</v>
      </c>
      <c r="E242" s="9" t="str">
        <f>VLOOKUP(Table1[[#This Row],[Residential Aged Care Provider Name]],[1]!Table1[#Data],5,FALSE)</f>
        <v>Yes</v>
      </c>
      <c r="F242" s="9" t="s">
        <v>2</v>
      </c>
    </row>
    <row r="243" spans="1:6" x14ac:dyDescent="0.35">
      <c r="A243" s="19" t="s">
        <v>814</v>
      </c>
      <c r="B243" s="9" t="str">
        <f>VLOOKUP(Table1[[#This Row],[Residential Aged Care Provider Name]],[1]!Table1[#Data],2,FALSE)</f>
        <v>Yes</v>
      </c>
      <c r="C243" s="6" t="str">
        <f>VLOOKUP(Table1[[#This Row],[Residential Aged Care Provider Name]],[1]!Table1[#Data],3,FALSE)</f>
        <v>Yes</v>
      </c>
      <c r="D243" s="6" t="str">
        <f>VLOOKUP(Table1[[#This Row],[Residential Aged Care Provider Name]],[1]!Table1[#Data],4,FALSE)</f>
        <v>Yes</v>
      </c>
      <c r="E243" s="9" t="str">
        <f>VLOOKUP(Table1[[#This Row],[Residential Aged Care Provider Name]],[1]!Table1[#Data],5,FALSE)</f>
        <v>Yes</v>
      </c>
      <c r="F243" s="9" t="s">
        <v>2</v>
      </c>
    </row>
    <row r="244" spans="1:6" x14ac:dyDescent="0.35">
      <c r="A244" s="19" t="s">
        <v>744</v>
      </c>
      <c r="B244" s="9" t="str">
        <f>VLOOKUP(Table1[[#This Row],[Residential Aged Care Provider Name]],[1]!Table1[#Data],2,FALSE)</f>
        <v>Yes</v>
      </c>
      <c r="C244" s="6" t="str">
        <f>VLOOKUP(Table1[[#This Row],[Residential Aged Care Provider Name]],[1]!Table1[#Data],3,FALSE)</f>
        <v>Yes</v>
      </c>
      <c r="D244" s="6" t="str">
        <f>VLOOKUP(Table1[[#This Row],[Residential Aged Care Provider Name]],[1]!Table1[#Data],4,FALSE)</f>
        <v>Yes</v>
      </c>
      <c r="E244" s="9" t="str">
        <f>VLOOKUP(Table1[[#This Row],[Residential Aged Care Provider Name]],[1]!Table1[#Data],5,FALSE)</f>
        <v>Yes</v>
      </c>
      <c r="F244" s="9" t="s">
        <v>2</v>
      </c>
    </row>
    <row r="245" spans="1:6" x14ac:dyDescent="0.35">
      <c r="A245" s="19" t="s">
        <v>879</v>
      </c>
      <c r="B245" s="9" t="str">
        <f>VLOOKUP(Table1[[#This Row],[Residential Aged Care Provider Name]],[1]!Table1[#Data],2,FALSE)</f>
        <v>Yes</v>
      </c>
      <c r="C245" s="6" t="str">
        <f>VLOOKUP(Table1[[#This Row],[Residential Aged Care Provider Name]],[1]!Table1[#Data],3,FALSE)</f>
        <v>Yes</v>
      </c>
      <c r="D245" s="6" t="str">
        <f>VLOOKUP(Table1[[#This Row],[Residential Aged Care Provider Name]],[1]!Table1[#Data],4,FALSE)</f>
        <v>Yes</v>
      </c>
      <c r="E245" s="9" t="str">
        <f>VLOOKUP(Table1[[#This Row],[Residential Aged Care Provider Name]],[1]!Table1[#Data],5,FALSE)</f>
        <v>Yes</v>
      </c>
      <c r="F245" s="9" t="s">
        <v>2</v>
      </c>
    </row>
    <row r="246" spans="1:6" x14ac:dyDescent="0.35">
      <c r="A246" s="19" t="s">
        <v>749</v>
      </c>
      <c r="B246" s="9" t="str">
        <f>VLOOKUP(Table1[[#This Row],[Residential Aged Care Provider Name]],[1]!Table1[#Data],2,FALSE)</f>
        <v>Yes</v>
      </c>
      <c r="C246" s="6" t="str">
        <f>VLOOKUP(Table1[[#This Row],[Residential Aged Care Provider Name]],[1]!Table1[#Data],3,FALSE)</f>
        <v>Yes</v>
      </c>
      <c r="D246" s="6" t="str">
        <f>VLOOKUP(Table1[[#This Row],[Residential Aged Care Provider Name]],[1]!Table1[#Data],4,FALSE)</f>
        <v>Yes</v>
      </c>
      <c r="E246" s="9" t="str">
        <f>VLOOKUP(Table1[[#This Row],[Residential Aged Care Provider Name]],[1]!Table1[#Data],5,FALSE)</f>
        <v>Yes</v>
      </c>
      <c r="F246" s="9" t="s">
        <v>2</v>
      </c>
    </row>
    <row r="247" spans="1:6" x14ac:dyDescent="0.35">
      <c r="A247" s="19" t="s">
        <v>802</v>
      </c>
      <c r="B247" s="9" t="str">
        <f>VLOOKUP(Table1[[#This Row],[Residential Aged Care Provider Name]],[1]!Table1[#Data],2,FALSE)</f>
        <v>Yes</v>
      </c>
      <c r="C247" s="6" t="str">
        <f>VLOOKUP(Table1[[#This Row],[Residential Aged Care Provider Name]],[1]!Table1[#Data],3,FALSE)</f>
        <v>Yes</v>
      </c>
      <c r="D247" s="6" t="str">
        <f>VLOOKUP(Table1[[#This Row],[Residential Aged Care Provider Name]],[1]!Table1[#Data],4,FALSE)</f>
        <v>Yes</v>
      </c>
      <c r="E247" s="9" t="str">
        <f>VLOOKUP(Table1[[#This Row],[Residential Aged Care Provider Name]],[1]!Table1[#Data],5,FALSE)</f>
        <v>Yes</v>
      </c>
      <c r="F247" s="9" t="s">
        <v>2</v>
      </c>
    </row>
    <row r="248" spans="1:6" x14ac:dyDescent="0.35">
      <c r="A248" s="19" t="s">
        <v>1036</v>
      </c>
      <c r="B248" s="9" t="str">
        <f>VLOOKUP(Table1[[#This Row],[Residential Aged Care Provider Name]],[1]!Table1[#Data],2,FALSE)</f>
        <v>Yes</v>
      </c>
      <c r="C248" s="6" t="str">
        <f>VLOOKUP(Table1[[#This Row],[Residential Aged Care Provider Name]],[1]!Table1[#Data],3,FALSE)</f>
        <v>Yes</v>
      </c>
      <c r="D248" s="6" t="str">
        <f>VLOOKUP(Table1[[#This Row],[Residential Aged Care Provider Name]],[1]!Table1[#Data],4,FALSE)</f>
        <v>Yes</v>
      </c>
      <c r="E248" s="9" t="str">
        <f>VLOOKUP(Table1[[#This Row],[Residential Aged Care Provider Name]],[1]!Table1[#Data],5,FALSE)</f>
        <v>Yes</v>
      </c>
      <c r="F248" s="9" t="s">
        <v>2</v>
      </c>
    </row>
    <row r="249" spans="1:6" x14ac:dyDescent="0.35">
      <c r="A249" s="19" t="s">
        <v>859</v>
      </c>
      <c r="B249" s="9" t="str">
        <f>VLOOKUP(Table1[[#This Row],[Residential Aged Care Provider Name]],[1]!Table1[#Data],2,FALSE)</f>
        <v>Yes</v>
      </c>
      <c r="C249" s="6" t="str">
        <f>VLOOKUP(Table1[[#This Row],[Residential Aged Care Provider Name]],[1]!Table1[#Data],3,FALSE)</f>
        <v>Yes</v>
      </c>
      <c r="D249" s="6" t="str">
        <f>VLOOKUP(Table1[[#This Row],[Residential Aged Care Provider Name]],[1]!Table1[#Data],4,FALSE)</f>
        <v>Yes</v>
      </c>
      <c r="E249" s="9" t="str">
        <f>VLOOKUP(Table1[[#This Row],[Residential Aged Care Provider Name]],[1]!Table1[#Data],5,FALSE)</f>
        <v>Yes</v>
      </c>
      <c r="F249" s="9" t="s">
        <v>2</v>
      </c>
    </row>
    <row r="250" spans="1:6" x14ac:dyDescent="0.35">
      <c r="A250" s="19" t="s">
        <v>1014</v>
      </c>
      <c r="B250" s="9" t="str">
        <f>VLOOKUP(Table1[[#This Row],[Residential Aged Care Provider Name]],[1]!Table1[#Data],2,FALSE)</f>
        <v>Yes</v>
      </c>
      <c r="C250" s="6" t="str">
        <f>VLOOKUP(Table1[[#This Row],[Residential Aged Care Provider Name]],[1]!Table1[#Data],3,FALSE)</f>
        <v>Yes</v>
      </c>
      <c r="D250" s="6" t="str">
        <f>VLOOKUP(Table1[[#This Row],[Residential Aged Care Provider Name]],[1]!Table1[#Data],4,FALSE)</f>
        <v>Yes</v>
      </c>
      <c r="E250" s="9" t="str">
        <f>VLOOKUP(Table1[[#This Row],[Residential Aged Care Provider Name]],[1]!Table1[#Data],5,FALSE)</f>
        <v>Yes</v>
      </c>
      <c r="F250" s="9" t="s">
        <v>2</v>
      </c>
    </row>
    <row r="251" spans="1:6" x14ac:dyDescent="0.35">
      <c r="A251" s="19" t="s">
        <v>731</v>
      </c>
      <c r="B251" s="9" t="str">
        <f>VLOOKUP(Table1[[#This Row],[Residential Aged Care Provider Name]],[1]!Table1[#Data],2,FALSE)</f>
        <v>Yes</v>
      </c>
      <c r="C251" s="6" t="str">
        <f>VLOOKUP(Table1[[#This Row],[Residential Aged Care Provider Name]],[1]!Table1[#Data],3,FALSE)</f>
        <v>Yes</v>
      </c>
      <c r="D251" s="6" t="str">
        <f>VLOOKUP(Table1[[#This Row],[Residential Aged Care Provider Name]],[1]!Table1[#Data],4,FALSE)</f>
        <v>Yes</v>
      </c>
      <c r="E251" s="9" t="str">
        <f>VLOOKUP(Table1[[#This Row],[Residential Aged Care Provider Name]],[1]!Table1[#Data],5,FALSE)</f>
        <v>Yes</v>
      </c>
      <c r="F251" s="9" t="s">
        <v>2</v>
      </c>
    </row>
    <row r="252" spans="1:6" x14ac:dyDescent="0.35">
      <c r="A252" s="19" t="s">
        <v>37</v>
      </c>
      <c r="B252" s="9" t="str">
        <f>VLOOKUP(Table1[[#This Row],[Residential Aged Care Provider Name]],[1]!Table1[#Data],2,FALSE)</f>
        <v>Yes</v>
      </c>
      <c r="C252" s="6" t="str">
        <f>VLOOKUP(Table1[[#This Row],[Residential Aged Care Provider Name]],[1]!Table1[#Data],3,FALSE)</f>
        <v>Yes</v>
      </c>
      <c r="D252" s="6" t="str">
        <f>VLOOKUP(Table1[[#This Row],[Residential Aged Care Provider Name]],[1]!Table1[#Data],4,FALSE)</f>
        <v>Yes</v>
      </c>
      <c r="E252" s="9" t="str">
        <f>VLOOKUP(Table1[[#This Row],[Residential Aged Care Provider Name]],[1]!Table1[#Data],5,FALSE)</f>
        <v>Yes</v>
      </c>
      <c r="F252" s="9" t="s">
        <v>2</v>
      </c>
    </row>
    <row r="253" spans="1:6" x14ac:dyDescent="0.35">
      <c r="A253" s="19" t="s">
        <v>798</v>
      </c>
      <c r="B253" s="9" t="str">
        <f>VLOOKUP(Table1[[#This Row],[Residential Aged Care Provider Name]],[1]!Table1[#Data],2,FALSE)</f>
        <v>Yes</v>
      </c>
      <c r="C253" s="6" t="str">
        <f>VLOOKUP(Table1[[#This Row],[Residential Aged Care Provider Name]],[1]!Table1[#Data],3,FALSE)</f>
        <v>Yes</v>
      </c>
      <c r="D253" s="6" t="str">
        <f>VLOOKUP(Table1[[#This Row],[Residential Aged Care Provider Name]],[1]!Table1[#Data],4,FALSE)</f>
        <v>Yes</v>
      </c>
      <c r="E253" s="9" t="str">
        <f>VLOOKUP(Table1[[#This Row],[Residential Aged Care Provider Name]],[1]!Table1[#Data],5,FALSE)</f>
        <v>Yes</v>
      </c>
      <c r="F253" s="9" t="s">
        <v>2</v>
      </c>
    </row>
    <row r="254" spans="1:6" x14ac:dyDescent="0.35">
      <c r="A254" s="19" t="s">
        <v>214</v>
      </c>
      <c r="B254" s="9" t="str">
        <f>VLOOKUP(Table1[[#This Row],[Residential Aged Care Provider Name]],[1]!Table1[#Data],2,FALSE)</f>
        <v>Yes</v>
      </c>
      <c r="C254" s="6" t="str">
        <f>VLOOKUP(Table1[[#This Row],[Residential Aged Care Provider Name]],[1]!Table1[#Data],3,FALSE)</f>
        <v>Yes</v>
      </c>
      <c r="D254" s="6" t="str">
        <f>VLOOKUP(Table1[[#This Row],[Residential Aged Care Provider Name]],[1]!Table1[#Data],4,FALSE)</f>
        <v>Yes</v>
      </c>
      <c r="E254" s="9" t="str">
        <f>VLOOKUP(Table1[[#This Row],[Residential Aged Care Provider Name]],[1]!Table1[#Data],5,FALSE)</f>
        <v>Yes</v>
      </c>
      <c r="F254" s="9" t="s">
        <v>2</v>
      </c>
    </row>
    <row r="255" spans="1:6" x14ac:dyDescent="0.35">
      <c r="A255" s="19" t="s">
        <v>1041</v>
      </c>
      <c r="B255" s="9" t="str">
        <f>VLOOKUP(Table1[[#This Row],[Residential Aged Care Provider Name]],[1]!Table1[#Data],2,FALSE)</f>
        <v>Yes</v>
      </c>
      <c r="C255" s="6" t="str">
        <f>VLOOKUP(Table1[[#This Row],[Residential Aged Care Provider Name]],[1]!Table1[#Data],3,FALSE)</f>
        <v>Yes</v>
      </c>
      <c r="D255" s="6" t="str">
        <f>VLOOKUP(Table1[[#This Row],[Residential Aged Care Provider Name]],[1]!Table1[#Data],4,FALSE)</f>
        <v>Yes</v>
      </c>
      <c r="E255" s="9" t="str">
        <f>VLOOKUP(Table1[[#This Row],[Residential Aged Care Provider Name]],[1]!Table1[#Data],5,FALSE)</f>
        <v>Yes</v>
      </c>
      <c r="F255" s="9" t="s">
        <v>2</v>
      </c>
    </row>
    <row r="256" spans="1:6" x14ac:dyDescent="0.35">
      <c r="A256" s="19" t="s">
        <v>1023</v>
      </c>
      <c r="B256" s="9" t="str">
        <f>VLOOKUP(Table1[[#This Row],[Residential Aged Care Provider Name]],[1]!Table1[#Data],2,FALSE)</f>
        <v>Yes</v>
      </c>
      <c r="C256" s="6" t="str">
        <f>VLOOKUP(Table1[[#This Row],[Residential Aged Care Provider Name]],[1]!Table1[#Data],3,FALSE)</f>
        <v>Yes</v>
      </c>
      <c r="D256" s="6" t="str">
        <f>VLOOKUP(Table1[[#This Row],[Residential Aged Care Provider Name]],[1]!Table1[#Data],4,FALSE)</f>
        <v>Yes</v>
      </c>
      <c r="E256" s="9" t="str">
        <f>VLOOKUP(Table1[[#This Row],[Residential Aged Care Provider Name]],[1]!Table1[#Data],5,FALSE)</f>
        <v>Yes</v>
      </c>
      <c r="F256" s="9" t="s">
        <v>2</v>
      </c>
    </row>
    <row r="257" spans="1:6" x14ac:dyDescent="0.35">
      <c r="A257" s="19" t="s">
        <v>1026</v>
      </c>
      <c r="B257" s="9" t="str">
        <f>VLOOKUP(Table1[[#This Row],[Residential Aged Care Provider Name]],[1]!Table1[#Data],2,FALSE)</f>
        <v>Yes</v>
      </c>
      <c r="C257" s="6" t="str">
        <f>VLOOKUP(Table1[[#This Row],[Residential Aged Care Provider Name]],[1]!Table1[#Data],3,FALSE)</f>
        <v>Yes</v>
      </c>
      <c r="D257" s="6" t="str">
        <f>VLOOKUP(Table1[[#This Row],[Residential Aged Care Provider Name]],[1]!Table1[#Data],4,FALSE)</f>
        <v>Yes</v>
      </c>
      <c r="E257" s="9" t="str">
        <f>VLOOKUP(Table1[[#This Row],[Residential Aged Care Provider Name]],[1]!Table1[#Data],5,FALSE)</f>
        <v>Yes</v>
      </c>
      <c r="F257" s="9" t="s">
        <v>2</v>
      </c>
    </row>
    <row r="258" spans="1:6" x14ac:dyDescent="0.35">
      <c r="A258" s="19" t="s">
        <v>1024</v>
      </c>
      <c r="B258" s="9" t="str">
        <f>VLOOKUP(Table1[[#This Row],[Residential Aged Care Provider Name]],[1]!Table1[#Data],2,FALSE)</f>
        <v>Yes</v>
      </c>
      <c r="C258" s="6" t="str">
        <f>VLOOKUP(Table1[[#This Row],[Residential Aged Care Provider Name]],[1]!Table1[#Data],3,FALSE)</f>
        <v>Yes</v>
      </c>
      <c r="D258" s="6" t="str">
        <f>VLOOKUP(Table1[[#This Row],[Residential Aged Care Provider Name]],[1]!Table1[#Data],4,FALSE)</f>
        <v>Yes</v>
      </c>
      <c r="E258" s="9" t="str">
        <f>VLOOKUP(Table1[[#This Row],[Residential Aged Care Provider Name]],[1]!Table1[#Data],5,FALSE)</f>
        <v>Yes</v>
      </c>
      <c r="F258" s="9" t="s">
        <v>2</v>
      </c>
    </row>
    <row r="259" spans="1:6" x14ac:dyDescent="0.35">
      <c r="A259" s="19" t="s">
        <v>971</v>
      </c>
      <c r="B259" s="9" t="str">
        <f>VLOOKUP(Table1[[#This Row],[Residential Aged Care Provider Name]],[1]!Table1[#Data],2,FALSE)</f>
        <v>Yes</v>
      </c>
      <c r="C259" s="6" t="str">
        <f>VLOOKUP(Table1[[#This Row],[Residential Aged Care Provider Name]],[1]!Table1[#Data],3,FALSE)</f>
        <v>Yes</v>
      </c>
      <c r="D259" s="6" t="str">
        <f>VLOOKUP(Table1[[#This Row],[Residential Aged Care Provider Name]],[1]!Table1[#Data],4,FALSE)</f>
        <v>Yes</v>
      </c>
      <c r="E259" s="9" t="str">
        <f>VLOOKUP(Table1[[#This Row],[Residential Aged Care Provider Name]],[1]!Table1[#Data],5,FALSE)</f>
        <v>Yes</v>
      </c>
      <c r="F259" s="9" t="s">
        <v>2</v>
      </c>
    </row>
    <row r="260" spans="1:6" x14ac:dyDescent="0.35">
      <c r="A260" s="19" t="s">
        <v>970</v>
      </c>
      <c r="B260" s="9" t="str">
        <f>VLOOKUP(Table1[[#This Row],[Residential Aged Care Provider Name]],[1]!Table1[#Data],2,FALSE)</f>
        <v>Yes</v>
      </c>
      <c r="C260" s="6" t="str">
        <f>VLOOKUP(Table1[[#This Row],[Residential Aged Care Provider Name]],[1]!Table1[#Data],3,FALSE)</f>
        <v>Yes</v>
      </c>
      <c r="D260" s="6" t="str">
        <f>VLOOKUP(Table1[[#This Row],[Residential Aged Care Provider Name]],[1]!Table1[#Data],4,FALSE)</f>
        <v>Yes</v>
      </c>
      <c r="E260" s="9" t="str">
        <f>VLOOKUP(Table1[[#This Row],[Residential Aged Care Provider Name]],[1]!Table1[#Data],5,FALSE)</f>
        <v>Yes</v>
      </c>
      <c r="F260" s="9" t="s">
        <v>2</v>
      </c>
    </row>
    <row r="261" spans="1:6" x14ac:dyDescent="0.35">
      <c r="A261" s="19" t="s">
        <v>1025</v>
      </c>
      <c r="B261" s="9" t="str">
        <f>VLOOKUP(Table1[[#This Row],[Residential Aged Care Provider Name]],[1]!Table1[#Data],2,FALSE)</f>
        <v>Yes</v>
      </c>
      <c r="C261" s="6" t="str">
        <f>VLOOKUP(Table1[[#This Row],[Residential Aged Care Provider Name]],[1]!Table1[#Data],3,FALSE)</f>
        <v>Yes</v>
      </c>
      <c r="D261" s="6" t="str">
        <f>VLOOKUP(Table1[[#This Row],[Residential Aged Care Provider Name]],[1]!Table1[#Data],4,FALSE)</f>
        <v>Yes</v>
      </c>
      <c r="E261" s="9" t="str">
        <f>VLOOKUP(Table1[[#This Row],[Residential Aged Care Provider Name]],[1]!Table1[#Data],5,FALSE)</f>
        <v>Yes</v>
      </c>
      <c r="F261" s="9" t="s">
        <v>2</v>
      </c>
    </row>
    <row r="262" spans="1:6" x14ac:dyDescent="0.35">
      <c r="A262" s="19" t="s">
        <v>116</v>
      </c>
      <c r="B262" s="9" t="str">
        <f>VLOOKUP(Table1[[#This Row],[Residential Aged Care Provider Name]],[1]!Table1[#Data],2,FALSE)</f>
        <v>Yes</v>
      </c>
      <c r="C262" s="6" t="str">
        <f>VLOOKUP(Table1[[#This Row],[Residential Aged Care Provider Name]],[1]!Table1[#Data],3,FALSE)</f>
        <v>Yes</v>
      </c>
      <c r="D262" s="6" t="str">
        <f>VLOOKUP(Table1[[#This Row],[Residential Aged Care Provider Name]],[1]!Table1[#Data],4,FALSE)</f>
        <v>No</v>
      </c>
      <c r="E262" s="9" t="str">
        <f>VLOOKUP(Table1[[#This Row],[Residential Aged Care Provider Name]],[1]!Table1[#Data],5,FALSE)</f>
        <v>No</v>
      </c>
      <c r="F262" s="9" t="s">
        <v>2</v>
      </c>
    </row>
    <row r="263" spans="1:6" x14ac:dyDescent="0.35">
      <c r="A263" s="19" t="s">
        <v>913</v>
      </c>
      <c r="B263" s="9" t="str">
        <f>VLOOKUP(Table1[[#This Row],[Residential Aged Care Provider Name]],[1]!Table1[#Data],2,FALSE)</f>
        <v>Yes</v>
      </c>
      <c r="C263" s="6" t="str">
        <f>VLOOKUP(Table1[[#This Row],[Residential Aged Care Provider Name]],[1]!Table1[#Data],3,FALSE)</f>
        <v>Yes</v>
      </c>
      <c r="D263" s="6" t="str">
        <f>VLOOKUP(Table1[[#This Row],[Residential Aged Care Provider Name]],[1]!Table1[#Data],4,FALSE)</f>
        <v>Yes</v>
      </c>
      <c r="E263" s="9" t="str">
        <f>VLOOKUP(Table1[[#This Row],[Residential Aged Care Provider Name]],[1]!Table1[#Data],5,FALSE)</f>
        <v>Yes</v>
      </c>
      <c r="F263" s="9" t="s">
        <v>2</v>
      </c>
    </row>
    <row r="264" spans="1:6" x14ac:dyDescent="0.35">
      <c r="A264" s="19" t="s">
        <v>422</v>
      </c>
      <c r="B264" s="9" t="str">
        <f>VLOOKUP(Table1[[#This Row],[Residential Aged Care Provider Name]],[1]!Table1[#Data],2,FALSE)</f>
        <v>Yes</v>
      </c>
      <c r="C264" s="6" t="str">
        <f>VLOOKUP(Table1[[#This Row],[Residential Aged Care Provider Name]],[1]!Table1[#Data],3,FALSE)</f>
        <v>Yes</v>
      </c>
      <c r="D264" s="6" t="str">
        <f>VLOOKUP(Table1[[#This Row],[Residential Aged Care Provider Name]],[1]!Table1[#Data],4,FALSE)</f>
        <v>Yes</v>
      </c>
      <c r="E264" s="9" t="str">
        <f>VLOOKUP(Table1[[#This Row],[Residential Aged Care Provider Name]],[1]!Table1[#Data],5,FALSE)</f>
        <v>Yes</v>
      </c>
      <c r="F264" s="9" t="s">
        <v>2</v>
      </c>
    </row>
    <row r="265" spans="1:6" x14ac:dyDescent="0.35">
      <c r="A265" s="19" t="s">
        <v>62</v>
      </c>
      <c r="B265" s="9" t="str">
        <f>VLOOKUP(Table1[[#This Row],[Residential Aged Care Provider Name]],[1]!Table1[#Data],2,FALSE)</f>
        <v>Yes</v>
      </c>
      <c r="C265" s="6" t="str">
        <f>VLOOKUP(Table1[[#This Row],[Residential Aged Care Provider Name]],[1]!Table1[#Data],3,FALSE)</f>
        <v>Yes</v>
      </c>
      <c r="D265" s="6" t="str">
        <f>VLOOKUP(Table1[[#This Row],[Residential Aged Care Provider Name]],[1]!Table1[#Data],4,FALSE)</f>
        <v>Yes</v>
      </c>
      <c r="E265" s="9" t="str">
        <f>VLOOKUP(Table1[[#This Row],[Residential Aged Care Provider Name]],[1]!Table1[#Data],5,FALSE)</f>
        <v>Yes</v>
      </c>
      <c r="F265" s="9" t="s">
        <v>2</v>
      </c>
    </row>
    <row r="266" spans="1:6" x14ac:dyDescent="0.35">
      <c r="A266" s="19" t="s">
        <v>246</v>
      </c>
      <c r="B266" s="9" t="str">
        <f>VLOOKUP(Table1[[#This Row],[Residential Aged Care Provider Name]],[1]!Table1[#Data],2,FALSE)</f>
        <v>No</v>
      </c>
      <c r="C266" s="6" t="str">
        <f>VLOOKUP(Table1[[#This Row],[Residential Aged Care Provider Name]],[1]!Table1[#Data],3,FALSE)</f>
        <v>No</v>
      </c>
      <c r="D266" s="6" t="str">
        <f>VLOOKUP(Table1[[#This Row],[Residential Aged Care Provider Name]],[1]!Table1[#Data],4,FALSE)</f>
        <v>No</v>
      </c>
      <c r="E266" s="9" t="str">
        <f>VLOOKUP(Table1[[#This Row],[Residential Aged Care Provider Name]],[1]!Table1[#Data],5,FALSE)</f>
        <v>No</v>
      </c>
      <c r="F266" s="9" t="s">
        <v>1</v>
      </c>
    </row>
    <row r="267" spans="1:6" x14ac:dyDescent="0.35">
      <c r="A267" s="19" t="s">
        <v>800</v>
      </c>
      <c r="B267" s="9" t="str">
        <f>VLOOKUP(Table1[[#This Row],[Residential Aged Care Provider Name]],[1]!Table1[#Data],2,FALSE)</f>
        <v>Yes</v>
      </c>
      <c r="C267" s="6" t="str">
        <f>VLOOKUP(Table1[[#This Row],[Residential Aged Care Provider Name]],[1]!Table1[#Data],3,FALSE)</f>
        <v>Yes</v>
      </c>
      <c r="D267" s="6" t="str">
        <f>VLOOKUP(Table1[[#This Row],[Residential Aged Care Provider Name]],[1]!Table1[#Data],4,FALSE)</f>
        <v>Yes</v>
      </c>
      <c r="E267" s="9" t="str">
        <f>VLOOKUP(Table1[[#This Row],[Residential Aged Care Provider Name]],[1]!Table1[#Data],5,FALSE)</f>
        <v>Yes</v>
      </c>
      <c r="F267" s="9" t="s">
        <v>2</v>
      </c>
    </row>
    <row r="268" spans="1:6" x14ac:dyDescent="0.35">
      <c r="A268" s="19" t="s">
        <v>905</v>
      </c>
      <c r="B268" s="9" t="str">
        <f>VLOOKUP(Table1[[#This Row],[Residential Aged Care Provider Name]],[1]!Table1[#Data],2,FALSE)</f>
        <v>Yes</v>
      </c>
      <c r="C268" s="6" t="str">
        <f>VLOOKUP(Table1[[#This Row],[Residential Aged Care Provider Name]],[1]!Table1[#Data],3,FALSE)</f>
        <v>Yes</v>
      </c>
      <c r="D268" s="6" t="str">
        <f>VLOOKUP(Table1[[#This Row],[Residential Aged Care Provider Name]],[1]!Table1[#Data],4,FALSE)</f>
        <v>Yes</v>
      </c>
      <c r="E268" s="9" t="str">
        <f>VLOOKUP(Table1[[#This Row],[Residential Aged Care Provider Name]],[1]!Table1[#Data],5,FALSE)</f>
        <v>Yes</v>
      </c>
      <c r="F268" s="9" t="s">
        <v>2</v>
      </c>
    </row>
    <row r="269" spans="1:6" x14ac:dyDescent="0.35">
      <c r="A269" s="19" t="s">
        <v>1059</v>
      </c>
      <c r="B269" s="9" t="str">
        <f>VLOOKUP(Table1[[#This Row],[Residential Aged Care Provider Name]],[1]!Table1[#Data],2,FALSE)</f>
        <v>Yes</v>
      </c>
      <c r="C269" s="6" t="str">
        <f>VLOOKUP(Table1[[#This Row],[Residential Aged Care Provider Name]],[1]!Table1[#Data],3,FALSE)</f>
        <v>Yes</v>
      </c>
      <c r="D269" s="6" t="str">
        <f>VLOOKUP(Table1[[#This Row],[Residential Aged Care Provider Name]],[1]!Table1[#Data],4,FALSE)</f>
        <v>Yes</v>
      </c>
      <c r="E269" s="9" t="str">
        <f>VLOOKUP(Table1[[#This Row],[Residential Aged Care Provider Name]],[1]!Table1[#Data],5,FALSE)</f>
        <v>Yes</v>
      </c>
      <c r="F269" s="9" t="s">
        <v>2</v>
      </c>
    </row>
    <row r="270" spans="1:6" x14ac:dyDescent="0.35">
      <c r="A270" s="19" t="s">
        <v>1058</v>
      </c>
      <c r="B270" s="9" t="str">
        <f>VLOOKUP(Table1[[#This Row],[Residential Aged Care Provider Name]],[1]!Table1[#Data],2,FALSE)</f>
        <v>Yes</v>
      </c>
      <c r="C270" s="6" t="str">
        <f>VLOOKUP(Table1[[#This Row],[Residential Aged Care Provider Name]],[1]!Table1[#Data],3,FALSE)</f>
        <v>Yes</v>
      </c>
      <c r="D270" s="6" t="str">
        <f>VLOOKUP(Table1[[#This Row],[Residential Aged Care Provider Name]],[1]!Table1[#Data],4,FALSE)</f>
        <v>Yes</v>
      </c>
      <c r="E270" s="9" t="str">
        <f>VLOOKUP(Table1[[#This Row],[Residential Aged Care Provider Name]],[1]!Table1[#Data],5,FALSE)</f>
        <v>Yes</v>
      </c>
      <c r="F270" s="9" t="s">
        <v>2</v>
      </c>
    </row>
    <row r="271" spans="1:6" x14ac:dyDescent="0.35">
      <c r="A271" s="19" t="s">
        <v>922</v>
      </c>
      <c r="B271" s="9" t="str">
        <f>VLOOKUP(Table1[[#This Row],[Residential Aged Care Provider Name]],[1]!Table1[#Data],2,FALSE)</f>
        <v>Yes</v>
      </c>
      <c r="C271" s="6" t="str">
        <f>VLOOKUP(Table1[[#This Row],[Residential Aged Care Provider Name]],[1]!Table1[#Data],3,FALSE)</f>
        <v>Yes</v>
      </c>
      <c r="D271" s="6" t="str">
        <f>VLOOKUP(Table1[[#This Row],[Residential Aged Care Provider Name]],[1]!Table1[#Data],4,FALSE)</f>
        <v>Yes</v>
      </c>
      <c r="E271" s="9" t="str">
        <f>VLOOKUP(Table1[[#This Row],[Residential Aged Care Provider Name]],[1]!Table1[#Data],5,FALSE)</f>
        <v>Yes</v>
      </c>
      <c r="F271" s="9" t="s">
        <v>2</v>
      </c>
    </row>
    <row r="272" spans="1:6" x14ac:dyDescent="0.35">
      <c r="A272" s="19" t="s">
        <v>58</v>
      </c>
      <c r="B272" s="9" t="str">
        <f>VLOOKUP(Table1[[#This Row],[Residential Aged Care Provider Name]],[1]!Table1[#Data],2,FALSE)</f>
        <v>Yes</v>
      </c>
      <c r="C272" s="6" t="str">
        <f>VLOOKUP(Table1[[#This Row],[Residential Aged Care Provider Name]],[1]!Table1[#Data],3,FALSE)</f>
        <v>Yes</v>
      </c>
      <c r="D272" s="6" t="str">
        <f>VLOOKUP(Table1[[#This Row],[Residential Aged Care Provider Name]],[1]!Table1[#Data],4,FALSE)</f>
        <v>Yes</v>
      </c>
      <c r="E272" s="9" t="str">
        <f>VLOOKUP(Table1[[#This Row],[Residential Aged Care Provider Name]],[1]!Table1[#Data],5,FALSE)</f>
        <v>Yes</v>
      </c>
      <c r="F272" s="9" t="s">
        <v>2</v>
      </c>
    </row>
    <row r="273" spans="1:6" x14ac:dyDescent="0.35">
      <c r="A273" s="19" t="s">
        <v>432</v>
      </c>
      <c r="B273" s="9" t="str">
        <f>VLOOKUP(Table1[[#This Row],[Residential Aged Care Provider Name]],[1]!Table1[#Data],2,FALSE)</f>
        <v>Yes</v>
      </c>
      <c r="C273" s="6" t="str">
        <f>VLOOKUP(Table1[[#This Row],[Residential Aged Care Provider Name]],[1]!Table1[#Data],3,FALSE)</f>
        <v>Yes</v>
      </c>
      <c r="D273" s="6" t="str">
        <f>VLOOKUP(Table1[[#This Row],[Residential Aged Care Provider Name]],[1]!Table1[#Data],4,FALSE)</f>
        <v>Yes</v>
      </c>
      <c r="E273" s="9" t="str">
        <f>VLOOKUP(Table1[[#This Row],[Residential Aged Care Provider Name]],[1]!Table1[#Data],5,FALSE)</f>
        <v>Yes</v>
      </c>
      <c r="F273" s="9" t="s">
        <v>2</v>
      </c>
    </row>
    <row r="274" spans="1:6" x14ac:dyDescent="0.35">
      <c r="A274" s="19" t="s">
        <v>959</v>
      </c>
      <c r="B274" s="9" t="str">
        <f>VLOOKUP(Table1[[#This Row],[Residential Aged Care Provider Name]],[1]!Table1[#Data],2,FALSE)</f>
        <v>Yes</v>
      </c>
      <c r="C274" s="6" t="str">
        <f>VLOOKUP(Table1[[#This Row],[Residential Aged Care Provider Name]],[1]!Table1[#Data],3,FALSE)</f>
        <v>Yes</v>
      </c>
      <c r="D274" s="6" t="str">
        <f>VLOOKUP(Table1[[#This Row],[Residential Aged Care Provider Name]],[1]!Table1[#Data],4,FALSE)</f>
        <v>Yes</v>
      </c>
      <c r="E274" s="9" t="str">
        <f>VLOOKUP(Table1[[#This Row],[Residential Aged Care Provider Name]],[1]!Table1[#Data],5,FALSE)</f>
        <v>Yes</v>
      </c>
      <c r="F274" s="9" t="s">
        <v>2</v>
      </c>
    </row>
    <row r="275" spans="1:6" x14ac:dyDescent="0.35">
      <c r="A275" s="19" t="s">
        <v>918</v>
      </c>
      <c r="B275" s="9" t="str">
        <f>VLOOKUP(Table1[[#This Row],[Residential Aged Care Provider Name]],[1]!Table1[#Data],2,FALSE)</f>
        <v>Yes</v>
      </c>
      <c r="C275" s="6" t="str">
        <f>VLOOKUP(Table1[[#This Row],[Residential Aged Care Provider Name]],[1]!Table1[#Data],3,FALSE)</f>
        <v>Yes</v>
      </c>
      <c r="D275" s="6" t="str">
        <f>VLOOKUP(Table1[[#This Row],[Residential Aged Care Provider Name]],[1]!Table1[#Data],4,FALSE)</f>
        <v>Yes</v>
      </c>
      <c r="E275" s="9" t="str">
        <f>VLOOKUP(Table1[[#This Row],[Residential Aged Care Provider Name]],[1]!Table1[#Data],5,FALSE)</f>
        <v>Yes</v>
      </c>
      <c r="F275" s="9" t="s">
        <v>2</v>
      </c>
    </row>
    <row r="276" spans="1:6" x14ac:dyDescent="0.35">
      <c r="A276" s="19" t="s">
        <v>595</v>
      </c>
      <c r="B276" s="9" t="str">
        <f>VLOOKUP(Table1[[#This Row],[Residential Aged Care Provider Name]],[1]!Table1[#Data],2,FALSE)</f>
        <v>Yes</v>
      </c>
      <c r="C276" s="6" t="str">
        <f>VLOOKUP(Table1[[#This Row],[Residential Aged Care Provider Name]],[1]!Table1[#Data],3,FALSE)</f>
        <v>Yes</v>
      </c>
      <c r="D276" s="6" t="str">
        <f>VLOOKUP(Table1[[#This Row],[Residential Aged Care Provider Name]],[1]!Table1[#Data],4,FALSE)</f>
        <v>Yes</v>
      </c>
      <c r="E276" s="9" t="str">
        <f>VLOOKUP(Table1[[#This Row],[Residential Aged Care Provider Name]],[1]!Table1[#Data],5,FALSE)</f>
        <v>Yes</v>
      </c>
      <c r="F276" s="9" t="s">
        <v>2</v>
      </c>
    </row>
    <row r="277" spans="1:6" x14ac:dyDescent="0.35">
      <c r="A277" s="19" t="s">
        <v>807</v>
      </c>
      <c r="B277" s="9" t="str">
        <f>VLOOKUP(Table1[[#This Row],[Residential Aged Care Provider Name]],[1]!Table1[#Data],2,FALSE)</f>
        <v>Yes</v>
      </c>
      <c r="C277" s="6" t="str">
        <f>VLOOKUP(Table1[[#This Row],[Residential Aged Care Provider Name]],[1]!Table1[#Data],3,FALSE)</f>
        <v>Yes</v>
      </c>
      <c r="D277" s="6" t="str">
        <f>VLOOKUP(Table1[[#This Row],[Residential Aged Care Provider Name]],[1]!Table1[#Data],4,FALSE)</f>
        <v>Yes</v>
      </c>
      <c r="E277" s="9" t="str">
        <f>VLOOKUP(Table1[[#This Row],[Residential Aged Care Provider Name]],[1]!Table1[#Data],5,FALSE)</f>
        <v>Yes</v>
      </c>
      <c r="F277" s="9" t="s">
        <v>2</v>
      </c>
    </row>
    <row r="278" spans="1:6" x14ac:dyDescent="0.35">
      <c r="A278" s="19" t="s">
        <v>245</v>
      </c>
      <c r="B278" s="9" t="str">
        <f>VLOOKUP(Table1[[#This Row],[Residential Aged Care Provider Name]],[1]!Table1[#Data],2,FALSE)</f>
        <v>Yes</v>
      </c>
      <c r="C278" s="6" t="str">
        <f>VLOOKUP(Table1[[#This Row],[Residential Aged Care Provider Name]],[1]!Table1[#Data],3,FALSE)</f>
        <v>Yes</v>
      </c>
      <c r="D278" s="6" t="str">
        <f>VLOOKUP(Table1[[#This Row],[Residential Aged Care Provider Name]],[1]!Table1[#Data],4,FALSE)</f>
        <v>Yes</v>
      </c>
      <c r="E278" s="9" t="str">
        <f>VLOOKUP(Table1[[#This Row],[Residential Aged Care Provider Name]],[1]!Table1[#Data],5,FALSE)</f>
        <v>Yes</v>
      </c>
      <c r="F278" s="9" t="s">
        <v>2</v>
      </c>
    </row>
    <row r="279" spans="1:6" x14ac:dyDescent="0.35">
      <c r="A279" s="19" t="s">
        <v>82</v>
      </c>
      <c r="B279" s="9" t="str">
        <f>VLOOKUP(Table1[[#This Row],[Residential Aged Care Provider Name]],[1]!Table1[#Data],2,FALSE)</f>
        <v>Yes</v>
      </c>
      <c r="C279" s="6" t="str">
        <f>VLOOKUP(Table1[[#This Row],[Residential Aged Care Provider Name]],[1]!Table1[#Data],3,FALSE)</f>
        <v>Yes</v>
      </c>
      <c r="D279" s="6" t="str">
        <f>VLOOKUP(Table1[[#This Row],[Residential Aged Care Provider Name]],[1]!Table1[#Data],4,FALSE)</f>
        <v>Yes</v>
      </c>
      <c r="E279" s="9" t="str">
        <f>VLOOKUP(Table1[[#This Row],[Residential Aged Care Provider Name]],[1]!Table1[#Data],5,FALSE)</f>
        <v>Yes</v>
      </c>
      <c r="F279" s="9" t="s">
        <v>2</v>
      </c>
    </row>
    <row r="280" spans="1:6" x14ac:dyDescent="0.35">
      <c r="A280" s="19" t="s">
        <v>1005</v>
      </c>
      <c r="B280" s="9" t="str">
        <f>VLOOKUP(Table1[[#This Row],[Residential Aged Care Provider Name]],[1]!Table1[#Data],2,FALSE)</f>
        <v>Yes</v>
      </c>
      <c r="C280" s="6" t="str">
        <f>VLOOKUP(Table1[[#This Row],[Residential Aged Care Provider Name]],[1]!Table1[#Data],3,FALSE)</f>
        <v>Yes</v>
      </c>
      <c r="D280" s="6" t="str">
        <f>VLOOKUP(Table1[[#This Row],[Residential Aged Care Provider Name]],[1]!Table1[#Data],4,FALSE)</f>
        <v>Yes</v>
      </c>
      <c r="E280" s="9" t="str">
        <f>VLOOKUP(Table1[[#This Row],[Residential Aged Care Provider Name]],[1]!Table1[#Data],5,FALSE)</f>
        <v>Yes</v>
      </c>
      <c r="F280" s="9" t="s">
        <v>2</v>
      </c>
    </row>
    <row r="281" spans="1:6" x14ac:dyDescent="0.35">
      <c r="A281" s="19" t="s">
        <v>774</v>
      </c>
      <c r="B281" s="9" t="str">
        <f>VLOOKUP(Table1[[#This Row],[Residential Aged Care Provider Name]],[1]!Table1[#Data],2,FALSE)</f>
        <v>Yes</v>
      </c>
      <c r="C281" s="6" t="str">
        <f>VLOOKUP(Table1[[#This Row],[Residential Aged Care Provider Name]],[1]!Table1[#Data],3,FALSE)</f>
        <v>Yes</v>
      </c>
      <c r="D281" s="6" t="str">
        <f>VLOOKUP(Table1[[#This Row],[Residential Aged Care Provider Name]],[1]!Table1[#Data],4,FALSE)</f>
        <v>Yes</v>
      </c>
      <c r="E281" s="9" t="str">
        <f>VLOOKUP(Table1[[#This Row],[Residential Aged Care Provider Name]],[1]!Table1[#Data],5,FALSE)</f>
        <v>Yes</v>
      </c>
      <c r="F281" s="9" t="s">
        <v>2</v>
      </c>
    </row>
    <row r="282" spans="1:6" x14ac:dyDescent="0.35">
      <c r="A282" s="19" t="s">
        <v>919</v>
      </c>
      <c r="B282" s="9" t="str">
        <f>VLOOKUP(Table1[[#This Row],[Residential Aged Care Provider Name]],[1]!Table1[#Data],2,FALSE)</f>
        <v>Yes</v>
      </c>
      <c r="C282" s="6" t="str">
        <f>VLOOKUP(Table1[[#This Row],[Residential Aged Care Provider Name]],[1]!Table1[#Data],3,FALSE)</f>
        <v>Yes</v>
      </c>
      <c r="D282" s="6" t="str">
        <f>VLOOKUP(Table1[[#This Row],[Residential Aged Care Provider Name]],[1]!Table1[#Data],4,FALSE)</f>
        <v>Yes</v>
      </c>
      <c r="E282" s="9" t="str">
        <f>VLOOKUP(Table1[[#This Row],[Residential Aged Care Provider Name]],[1]!Table1[#Data],5,FALSE)</f>
        <v>Yes</v>
      </c>
      <c r="F282" s="9" t="s">
        <v>2</v>
      </c>
    </row>
    <row r="283" spans="1:6" x14ac:dyDescent="0.35">
      <c r="A283" s="19" t="s">
        <v>669</v>
      </c>
      <c r="B283" s="9" t="str">
        <f>VLOOKUP(Table1[[#This Row],[Residential Aged Care Provider Name]],[1]!Table1[#Data],2,FALSE)</f>
        <v>Yes</v>
      </c>
      <c r="C283" s="6" t="str">
        <f>VLOOKUP(Table1[[#This Row],[Residential Aged Care Provider Name]],[1]!Table1[#Data],3,FALSE)</f>
        <v>Yes</v>
      </c>
      <c r="D283" s="6" t="str">
        <f>VLOOKUP(Table1[[#This Row],[Residential Aged Care Provider Name]],[1]!Table1[#Data],4,FALSE)</f>
        <v>Yes</v>
      </c>
      <c r="E283" s="9" t="str">
        <f>VLOOKUP(Table1[[#This Row],[Residential Aged Care Provider Name]],[1]!Table1[#Data],5,FALSE)</f>
        <v>Yes</v>
      </c>
      <c r="F283" s="9" t="s">
        <v>2</v>
      </c>
    </row>
    <row r="284" spans="1:6" x14ac:dyDescent="0.35">
      <c r="A284" s="19" t="s">
        <v>706</v>
      </c>
      <c r="B284" s="9" t="str">
        <f>VLOOKUP(Table1[[#This Row],[Residential Aged Care Provider Name]],[1]!Table1[#Data],2,FALSE)</f>
        <v>Yes</v>
      </c>
      <c r="C284" s="6" t="str">
        <f>VLOOKUP(Table1[[#This Row],[Residential Aged Care Provider Name]],[1]!Table1[#Data],3,FALSE)</f>
        <v>Yes</v>
      </c>
      <c r="D284" s="6" t="str">
        <f>VLOOKUP(Table1[[#This Row],[Residential Aged Care Provider Name]],[1]!Table1[#Data],4,FALSE)</f>
        <v>Yes</v>
      </c>
      <c r="E284" s="9" t="str">
        <f>VLOOKUP(Table1[[#This Row],[Residential Aged Care Provider Name]],[1]!Table1[#Data],5,FALSE)</f>
        <v>Yes</v>
      </c>
      <c r="F284" s="9" t="s">
        <v>2</v>
      </c>
    </row>
    <row r="285" spans="1:6" x14ac:dyDescent="0.35">
      <c r="A285" s="19" t="s">
        <v>906</v>
      </c>
      <c r="B285" s="9" t="str">
        <f>VLOOKUP(Table1[[#This Row],[Residential Aged Care Provider Name]],[1]!Table1[#Data],2,FALSE)</f>
        <v>Yes</v>
      </c>
      <c r="C285" s="6" t="str">
        <f>VLOOKUP(Table1[[#This Row],[Residential Aged Care Provider Name]],[1]!Table1[#Data],3,FALSE)</f>
        <v>Yes</v>
      </c>
      <c r="D285" s="6" t="str">
        <f>VLOOKUP(Table1[[#This Row],[Residential Aged Care Provider Name]],[1]!Table1[#Data],4,FALSE)</f>
        <v>Yes</v>
      </c>
      <c r="E285" s="9" t="str">
        <f>VLOOKUP(Table1[[#This Row],[Residential Aged Care Provider Name]],[1]!Table1[#Data],5,FALSE)</f>
        <v>Yes</v>
      </c>
      <c r="F285" s="9" t="s">
        <v>2</v>
      </c>
    </row>
    <row r="286" spans="1:6" x14ac:dyDescent="0.35">
      <c r="A286" s="19" t="s">
        <v>742</v>
      </c>
      <c r="B286" s="9" t="str">
        <f>VLOOKUP(Table1[[#This Row],[Residential Aged Care Provider Name]],[1]!Table1[#Data],2,FALSE)</f>
        <v>Yes</v>
      </c>
      <c r="C286" s="6" t="str">
        <f>VLOOKUP(Table1[[#This Row],[Residential Aged Care Provider Name]],[1]!Table1[#Data],3,FALSE)</f>
        <v>Yes</v>
      </c>
      <c r="D286" s="6" t="str">
        <f>VLOOKUP(Table1[[#This Row],[Residential Aged Care Provider Name]],[1]!Table1[#Data],4,FALSE)</f>
        <v>Yes</v>
      </c>
      <c r="E286" s="9" t="str">
        <f>VLOOKUP(Table1[[#This Row],[Residential Aged Care Provider Name]],[1]!Table1[#Data],5,FALSE)</f>
        <v>Yes</v>
      </c>
      <c r="F286" s="9" t="s">
        <v>2</v>
      </c>
    </row>
    <row r="287" spans="1:6" x14ac:dyDescent="0.35">
      <c r="A287" s="19" t="s">
        <v>903</v>
      </c>
      <c r="B287" s="9" t="str">
        <f>VLOOKUP(Table1[[#This Row],[Residential Aged Care Provider Name]],[1]!Table1[#Data],2,FALSE)</f>
        <v>Yes</v>
      </c>
      <c r="C287" s="6" t="str">
        <f>VLOOKUP(Table1[[#This Row],[Residential Aged Care Provider Name]],[1]!Table1[#Data],3,FALSE)</f>
        <v>Yes</v>
      </c>
      <c r="D287" s="6" t="str">
        <f>VLOOKUP(Table1[[#This Row],[Residential Aged Care Provider Name]],[1]!Table1[#Data],4,FALSE)</f>
        <v>Yes</v>
      </c>
      <c r="E287" s="9" t="str">
        <f>VLOOKUP(Table1[[#This Row],[Residential Aged Care Provider Name]],[1]!Table1[#Data],5,FALSE)</f>
        <v>Yes</v>
      </c>
      <c r="F287" s="9" t="s">
        <v>2</v>
      </c>
    </row>
    <row r="288" spans="1:6" x14ac:dyDescent="0.35">
      <c r="A288" s="19" t="s">
        <v>696</v>
      </c>
      <c r="B288" s="9" t="str">
        <f>VLOOKUP(Table1[[#This Row],[Residential Aged Care Provider Name]],[1]!Table1[#Data],2,FALSE)</f>
        <v>Yes</v>
      </c>
      <c r="C288" s="6" t="str">
        <f>VLOOKUP(Table1[[#This Row],[Residential Aged Care Provider Name]],[1]!Table1[#Data],3,FALSE)</f>
        <v>Yes</v>
      </c>
      <c r="D288" s="6" t="str">
        <f>VLOOKUP(Table1[[#This Row],[Residential Aged Care Provider Name]],[1]!Table1[#Data],4,FALSE)</f>
        <v>Yes</v>
      </c>
      <c r="E288" s="9" t="str">
        <f>VLOOKUP(Table1[[#This Row],[Residential Aged Care Provider Name]],[1]!Table1[#Data],5,FALSE)</f>
        <v>Yes</v>
      </c>
      <c r="F288" s="9" t="s">
        <v>2</v>
      </c>
    </row>
    <row r="289" spans="1:6" x14ac:dyDescent="0.35">
      <c r="A289" s="19" t="s">
        <v>70</v>
      </c>
      <c r="B289" s="9" t="str">
        <f>VLOOKUP(Table1[[#This Row],[Residential Aged Care Provider Name]],[1]!Table1[#Data],2,FALSE)</f>
        <v>Yes</v>
      </c>
      <c r="C289" s="6" t="str">
        <f>VLOOKUP(Table1[[#This Row],[Residential Aged Care Provider Name]],[1]!Table1[#Data],3,FALSE)</f>
        <v>Yes</v>
      </c>
      <c r="D289" s="6" t="str">
        <f>VLOOKUP(Table1[[#This Row],[Residential Aged Care Provider Name]],[1]!Table1[#Data],4,FALSE)</f>
        <v>Yes</v>
      </c>
      <c r="E289" s="9" t="str">
        <f>VLOOKUP(Table1[[#This Row],[Residential Aged Care Provider Name]],[1]!Table1[#Data],5,FALSE)</f>
        <v>Yes</v>
      </c>
      <c r="F289" s="9" t="s">
        <v>2</v>
      </c>
    </row>
    <row r="290" spans="1:6" x14ac:dyDescent="0.35">
      <c r="A290" s="19" t="s">
        <v>726</v>
      </c>
      <c r="B290" s="9" t="str">
        <f>VLOOKUP(Table1[[#This Row],[Residential Aged Care Provider Name]],[1]!Table1[#Data],2,FALSE)</f>
        <v>Yes</v>
      </c>
      <c r="C290" s="6" t="str">
        <f>VLOOKUP(Table1[[#This Row],[Residential Aged Care Provider Name]],[1]!Table1[#Data],3,FALSE)</f>
        <v>Yes</v>
      </c>
      <c r="D290" s="6" t="str">
        <f>VLOOKUP(Table1[[#This Row],[Residential Aged Care Provider Name]],[1]!Table1[#Data],4,FALSE)</f>
        <v>Yes</v>
      </c>
      <c r="E290" s="9" t="str">
        <f>VLOOKUP(Table1[[#This Row],[Residential Aged Care Provider Name]],[1]!Table1[#Data],5,FALSE)</f>
        <v>Yes</v>
      </c>
      <c r="F290" s="9" t="s">
        <v>2</v>
      </c>
    </row>
    <row r="291" spans="1:6" ht="29" x14ac:dyDescent="0.35">
      <c r="A291" s="19" t="s">
        <v>1109</v>
      </c>
      <c r="B291" s="9" t="str">
        <f>VLOOKUP(Table1[[#This Row],[Residential Aged Care Provider Name]],[1]!Table1[#Data],2,FALSE)</f>
        <v>Yes</v>
      </c>
      <c r="C291" s="6" t="str">
        <f>VLOOKUP(Table1[[#This Row],[Residential Aged Care Provider Name]],[1]!Table1[#Data],3,FALSE)</f>
        <v>Yes</v>
      </c>
      <c r="D291" s="6" t="str">
        <f>VLOOKUP(Table1[[#This Row],[Residential Aged Care Provider Name]],[1]!Table1[#Data],4,FALSE)</f>
        <v>Yes</v>
      </c>
      <c r="E291" s="9" t="str">
        <f>VLOOKUP(Table1[[#This Row],[Residential Aged Care Provider Name]],[1]!Table1[#Data],5,FALSE)</f>
        <v>Yes</v>
      </c>
      <c r="F291" s="9" t="s">
        <v>2</v>
      </c>
    </row>
    <row r="292" spans="1:6" x14ac:dyDescent="0.35">
      <c r="A292" s="19" t="s">
        <v>1061</v>
      </c>
      <c r="B292" s="9" t="str">
        <f>VLOOKUP(Table1[[#This Row],[Residential Aged Care Provider Name]],[1]!Table1[#Data],2,FALSE)</f>
        <v>Yes</v>
      </c>
      <c r="C292" s="6" t="str">
        <f>VLOOKUP(Table1[[#This Row],[Residential Aged Care Provider Name]],[1]!Table1[#Data],3,FALSE)</f>
        <v>Yes</v>
      </c>
      <c r="D292" s="6" t="str">
        <f>VLOOKUP(Table1[[#This Row],[Residential Aged Care Provider Name]],[1]!Table1[#Data],4,FALSE)</f>
        <v>Yes</v>
      </c>
      <c r="E292" s="9" t="str">
        <f>VLOOKUP(Table1[[#This Row],[Residential Aged Care Provider Name]],[1]!Table1[#Data],5,FALSE)</f>
        <v>Yes</v>
      </c>
      <c r="F292" s="9" t="s">
        <v>2</v>
      </c>
    </row>
    <row r="293" spans="1:6" x14ac:dyDescent="0.35">
      <c r="A293" s="19" t="s">
        <v>1060</v>
      </c>
      <c r="B293" s="9" t="str">
        <f>VLOOKUP(Table1[[#This Row],[Residential Aged Care Provider Name]],[1]!Table1[#Data],2,FALSE)</f>
        <v>Yes</v>
      </c>
      <c r="C293" s="6" t="str">
        <f>VLOOKUP(Table1[[#This Row],[Residential Aged Care Provider Name]],[1]!Table1[#Data],3,FALSE)</f>
        <v>Yes</v>
      </c>
      <c r="D293" s="6" t="str">
        <f>VLOOKUP(Table1[[#This Row],[Residential Aged Care Provider Name]],[1]!Table1[#Data],4,FALSE)</f>
        <v>Yes</v>
      </c>
      <c r="E293" s="9" t="str">
        <f>VLOOKUP(Table1[[#This Row],[Residential Aged Care Provider Name]],[1]!Table1[#Data],5,FALSE)</f>
        <v>Yes</v>
      </c>
      <c r="F293" s="9" t="s">
        <v>2</v>
      </c>
    </row>
    <row r="294" spans="1:6" x14ac:dyDescent="0.35">
      <c r="A294" s="19" t="s">
        <v>1042</v>
      </c>
      <c r="B294" s="9" t="str">
        <f>VLOOKUP(Table1[[#This Row],[Residential Aged Care Provider Name]],[1]!Table1[#Data],2,FALSE)</f>
        <v>Yes</v>
      </c>
      <c r="C294" s="6" t="str">
        <f>VLOOKUP(Table1[[#This Row],[Residential Aged Care Provider Name]],[1]!Table1[#Data],3,FALSE)</f>
        <v>Yes</v>
      </c>
      <c r="D294" s="6" t="str">
        <f>VLOOKUP(Table1[[#This Row],[Residential Aged Care Provider Name]],[1]!Table1[#Data],4,FALSE)</f>
        <v>Yes</v>
      </c>
      <c r="E294" s="9" t="str">
        <f>VLOOKUP(Table1[[#This Row],[Residential Aged Care Provider Name]],[1]!Table1[#Data],5,FALSE)</f>
        <v>Yes</v>
      </c>
      <c r="F294" s="9" t="s">
        <v>2</v>
      </c>
    </row>
    <row r="295" spans="1:6" x14ac:dyDescent="0.35">
      <c r="A295" s="19" t="s">
        <v>735</v>
      </c>
      <c r="B295" s="9" t="str">
        <f>VLOOKUP(Table1[[#This Row],[Residential Aged Care Provider Name]],[1]!Table1[#Data],2,FALSE)</f>
        <v>Yes</v>
      </c>
      <c r="C295" s="6" t="str">
        <f>VLOOKUP(Table1[[#This Row],[Residential Aged Care Provider Name]],[1]!Table1[#Data],3,FALSE)</f>
        <v>Yes</v>
      </c>
      <c r="D295" s="6" t="str">
        <f>VLOOKUP(Table1[[#This Row],[Residential Aged Care Provider Name]],[1]!Table1[#Data],4,FALSE)</f>
        <v>Yes</v>
      </c>
      <c r="E295" s="9" t="str">
        <f>VLOOKUP(Table1[[#This Row],[Residential Aged Care Provider Name]],[1]!Table1[#Data],5,FALSE)</f>
        <v>Yes</v>
      </c>
      <c r="F295" s="9" t="s">
        <v>2</v>
      </c>
    </row>
    <row r="296" spans="1:6" x14ac:dyDescent="0.35">
      <c r="A296" s="19" t="s">
        <v>1151</v>
      </c>
      <c r="B296" s="9" t="str">
        <f>VLOOKUP(Table1[[#This Row],[Residential Aged Care Provider Name]],[1]!Table1[#Data],2,FALSE)</f>
        <v>Yes</v>
      </c>
      <c r="C296" s="6" t="str">
        <f>VLOOKUP(Table1[[#This Row],[Residential Aged Care Provider Name]],[1]!Table1[#Data],3,FALSE)</f>
        <v>Yes</v>
      </c>
      <c r="D296" s="6" t="str">
        <f>VLOOKUP(Table1[[#This Row],[Residential Aged Care Provider Name]],[1]!Table1[#Data],4,FALSE)</f>
        <v>Yes</v>
      </c>
      <c r="E296" s="9" t="str">
        <f>VLOOKUP(Table1[[#This Row],[Residential Aged Care Provider Name]],[1]!Table1[#Data],5,FALSE)</f>
        <v>Yes</v>
      </c>
      <c r="F296" s="9" t="s">
        <v>2</v>
      </c>
    </row>
    <row r="297" spans="1:6" x14ac:dyDescent="0.35">
      <c r="A297" s="19" t="s">
        <v>755</v>
      </c>
      <c r="B297" s="9" t="str">
        <f>VLOOKUP(Table1[[#This Row],[Residential Aged Care Provider Name]],[1]!Table1[#Data],2,FALSE)</f>
        <v>Yes</v>
      </c>
      <c r="C297" s="6" t="str">
        <f>VLOOKUP(Table1[[#This Row],[Residential Aged Care Provider Name]],[1]!Table1[#Data],3,FALSE)</f>
        <v>Yes</v>
      </c>
      <c r="D297" s="6" t="str">
        <f>VLOOKUP(Table1[[#This Row],[Residential Aged Care Provider Name]],[1]!Table1[#Data],4,FALSE)</f>
        <v>Yes</v>
      </c>
      <c r="E297" s="9" t="str">
        <f>VLOOKUP(Table1[[#This Row],[Residential Aged Care Provider Name]],[1]!Table1[#Data],5,FALSE)</f>
        <v>Yes</v>
      </c>
      <c r="F297" s="9" t="s">
        <v>2</v>
      </c>
    </row>
    <row r="298" spans="1:6" x14ac:dyDescent="0.35">
      <c r="A298" s="19" t="s">
        <v>53</v>
      </c>
      <c r="B298" s="9" t="str">
        <f>VLOOKUP(Table1[[#This Row],[Residential Aged Care Provider Name]],[1]!Table1[#Data],2,FALSE)</f>
        <v>Yes</v>
      </c>
      <c r="C298" s="6" t="str">
        <f>VLOOKUP(Table1[[#This Row],[Residential Aged Care Provider Name]],[1]!Table1[#Data],3,FALSE)</f>
        <v>Yes</v>
      </c>
      <c r="D298" s="6" t="str">
        <f>VLOOKUP(Table1[[#This Row],[Residential Aged Care Provider Name]],[1]!Table1[#Data],4,FALSE)</f>
        <v>Yes</v>
      </c>
      <c r="E298" s="9" t="str">
        <f>VLOOKUP(Table1[[#This Row],[Residential Aged Care Provider Name]],[1]!Table1[#Data],5,FALSE)</f>
        <v>Yes</v>
      </c>
      <c r="F298" s="9" t="s">
        <v>2</v>
      </c>
    </row>
    <row r="299" spans="1:6" x14ac:dyDescent="0.35">
      <c r="A299" s="19" t="s">
        <v>716</v>
      </c>
      <c r="B299" s="9" t="str">
        <f>VLOOKUP(Table1[[#This Row],[Residential Aged Care Provider Name]],[1]!Table1[#Data],2,FALSE)</f>
        <v>Yes</v>
      </c>
      <c r="C299" s="6" t="str">
        <f>VLOOKUP(Table1[[#This Row],[Residential Aged Care Provider Name]],[1]!Table1[#Data],3,FALSE)</f>
        <v>Yes</v>
      </c>
      <c r="D299" s="6" t="str">
        <f>VLOOKUP(Table1[[#This Row],[Residential Aged Care Provider Name]],[1]!Table1[#Data],4,FALSE)</f>
        <v>Yes</v>
      </c>
      <c r="E299" s="9" t="str">
        <f>VLOOKUP(Table1[[#This Row],[Residential Aged Care Provider Name]],[1]!Table1[#Data],5,FALSE)</f>
        <v>Yes</v>
      </c>
      <c r="F299" s="9" t="s">
        <v>2</v>
      </c>
    </row>
    <row r="300" spans="1:6" x14ac:dyDescent="0.35">
      <c r="A300" s="19" t="s">
        <v>717</v>
      </c>
      <c r="B300" s="9" t="str">
        <f>VLOOKUP(Table1[[#This Row],[Residential Aged Care Provider Name]],[1]!Table1[#Data],2,FALSE)</f>
        <v>Yes</v>
      </c>
      <c r="C300" s="6" t="str">
        <f>VLOOKUP(Table1[[#This Row],[Residential Aged Care Provider Name]],[1]!Table1[#Data],3,FALSE)</f>
        <v>Yes</v>
      </c>
      <c r="D300" s="6" t="str">
        <f>VLOOKUP(Table1[[#This Row],[Residential Aged Care Provider Name]],[1]!Table1[#Data],4,FALSE)</f>
        <v>Yes</v>
      </c>
      <c r="E300" s="9" t="str">
        <f>VLOOKUP(Table1[[#This Row],[Residential Aged Care Provider Name]],[1]!Table1[#Data],5,FALSE)</f>
        <v>Yes</v>
      </c>
      <c r="F300" s="9" t="s">
        <v>2</v>
      </c>
    </row>
    <row r="301" spans="1:6" x14ac:dyDescent="0.35">
      <c r="A301" s="19" t="s">
        <v>668</v>
      </c>
      <c r="B301" s="9" t="str">
        <f>VLOOKUP(Table1[[#This Row],[Residential Aged Care Provider Name]],[1]!Table1[#Data],2,FALSE)</f>
        <v>Yes</v>
      </c>
      <c r="C301" s="6" t="str">
        <f>VLOOKUP(Table1[[#This Row],[Residential Aged Care Provider Name]],[1]!Table1[#Data],3,FALSE)</f>
        <v>Yes</v>
      </c>
      <c r="D301" s="6" t="str">
        <f>VLOOKUP(Table1[[#This Row],[Residential Aged Care Provider Name]],[1]!Table1[#Data],4,FALSE)</f>
        <v>Yes</v>
      </c>
      <c r="E301" s="9" t="str">
        <f>VLOOKUP(Table1[[#This Row],[Residential Aged Care Provider Name]],[1]!Table1[#Data],5,FALSE)</f>
        <v>Yes</v>
      </c>
      <c r="F301" s="9" t="s">
        <v>2</v>
      </c>
    </row>
    <row r="302" spans="1:6" x14ac:dyDescent="0.35">
      <c r="A302" s="19" t="s">
        <v>1008</v>
      </c>
      <c r="B302" s="9" t="str">
        <f>VLOOKUP(Table1[[#This Row],[Residential Aged Care Provider Name]],[1]!Table1[#Data],2,FALSE)</f>
        <v>Yes</v>
      </c>
      <c r="C302" s="6" t="str">
        <f>VLOOKUP(Table1[[#This Row],[Residential Aged Care Provider Name]],[1]!Table1[#Data],3,FALSE)</f>
        <v>Yes</v>
      </c>
      <c r="D302" s="6" t="str">
        <f>VLOOKUP(Table1[[#This Row],[Residential Aged Care Provider Name]],[1]!Table1[#Data],4,FALSE)</f>
        <v>Yes</v>
      </c>
      <c r="E302" s="9" t="str">
        <f>VLOOKUP(Table1[[#This Row],[Residential Aged Care Provider Name]],[1]!Table1[#Data],5,FALSE)</f>
        <v>Yes</v>
      </c>
      <c r="F302" s="9" t="s">
        <v>2</v>
      </c>
    </row>
    <row r="303" spans="1:6" x14ac:dyDescent="0.35">
      <c r="A303" s="19" t="s">
        <v>671</v>
      </c>
      <c r="B303" s="9" t="str">
        <f>VLOOKUP(Table1[[#This Row],[Residential Aged Care Provider Name]],[1]!Table1[#Data],2,FALSE)</f>
        <v>Yes</v>
      </c>
      <c r="C303" s="6" t="str">
        <f>VLOOKUP(Table1[[#This Row],[Residential Aged Care Provider Name]],[1]!Table1[#Data],3,FALSE)</f>
        <v>Yes</v>
      </c>
      <c r="D303" s="6" t="str">
        <f>VLOOKUP(Table1[[#This Row],[Residential Aged Care Provider Name]],[1]!Table1[#Data],4,FALSE)</f>
        <v>Yes</v>
      </c>
      <c r="E303" s="9" t="str">
        <f>VLOOKUP(Table1[[#This Row],[Residential Aged Care Provider Name]],[1]!Table1[#Data],5,FALSE)</f>
        <v>Yes</v>
      </c>
      <c r="F303" s="9" t="s">
        <v>2</v>
      </c>
    </row>
    <row r="304" spans="1:6" x14ac:dyDescent="0.35">
      <c r="A304" s="19" t="s">
        <v>692</v>
      </c>
      <c r="B304" s="9" t="str">
        <f>VLOOKUP(Table1[[#This Row],[Residential Aged Care Provider Name]],[1]!Table1[#Data],2,FALSE)</f>
        <v>Yes</v>
      </c>
      <c r="C304" s="6" t="str">
        <f>VLOOKUP(Table1[[#This Row],[Residential Aged Care Provider Name]],[1]!Table1[#Data],3,FALSE)</f>
        <v>Yes</v>
      </c>
      <c r="D304" s="6" t="str">
        <f>VLOOKUP(Table1[[#This Row],[Residential Aged Care Provider Name]],[1]!Table1[#Data],4,FALSE)</f>
        <v>Yes</v>
      </c>
      <c r="E304" s="9" t="str">
        <f>VLOOKUP(Table1[[#This Row],[Residential Aged Care Provider Name]],[1]!Table1[#Data],5,FALSE)</f>
        <v>Yes</v>
      </c>
      <c r="F304" s="9" t="s">
        <v>2</v>
      </c>
    </row>
    <row r="305" spans="1:6" x14ac:dyDescent="0.35">
      <c r="A305" s="19" t="s">
        <v>840</v>
      </c>
      <c r="B305" s="9" t="str">
        <f>VLOOKUP(Table1[[#This Row],[Residential Aged Care Provider Name]],[1]!Table1[#Data],2,FALSE)</f>
        <v>Yes</v>
      </c>
      <c r="C305" s="6" t="str">
        <f>VLOOKUP(Table1[[#This Row],[Residential Aged Care Provider Name]],[1]!Table1[#Data],3,FALSE)</f>
        <v>Yes</v>
      </c>
      <c r="D305" s="6" t="str">
        <f>VLOOKUP(Table1[[#This Row],[Residential Aged Care Provider Name]],[1]!Table1[#Data],4,FALSE)</f>
        <v>Yes</v>
      </c>
      <c r="E305" s="9" t="str">
        <f>VLOOKUP(Table1[[#This Row],[Residential Aged Care Provider Name]],[1]!Table1[#Data],5,FALSE)</f>
        <v>Yes</v>
      </c>
      <c r="F305" s="9" t="s">
        <v>2</v>
      </c>
    </row>
    <row r="306" spans="1:6" x14ac:dyDescent="0.35">
      <c r="A306" s="19" t="s">
        <v>929</v>
      </c>
      <c r="B306" s="9" t="str">
        <f>VLOOKUP(Table1[[#This Row],[Residential Aged Care Provider Name]],[1]!Table1[#Data],2,FALSE)</f>
        <v>Yes</v>
      </c>
      <c r="C306" s="6" t="str">
        <f>VLOOKUP(Table1[[#This Row],[Residential Aged Care Provider Name]],[1]!Table1[#Data],3,FALSE)</f>
        <v>Yes</v>
      </c>
      <c r="D306" s="6" t="str">
        <f>VLOOKUP(Table1[[#This Row],[Residential Aged Care Provider Name]],[1]!Table1[#Data],4,FALSE)</f>
        <v>Yes</v>
      </c>
      <c r="E306" s="9" t="str">
        <f>VLOOKUP(Table1[[#This Row],[Residential Aged Care Provider Name]],[1]!Table1[#Data],5,FALSE)</f>
        <v>Yes</v>
      </c>
      <c r="F306" s="9" t="s">
        <v>2</v>
      </c>
    </row>
    <row r="307" spans="1:6" x14ac:dyDescent="0.35">
      <c r="A307" s="19" t="s">
        <v>954</v>
      </c>
      <c r="B307" s="9" t="str">
        <f>VLOOKUP(Table1[[#This Row],[Residential Aged Care Provider Name]],[1]!Table1[#Data],2,FALSE)</f>
        <v>Yes</v>
      </c>
      <c r="C307" s="6" t="str">
        <f>VLOOKUP(Table1[[#This Row],[Residential Aged Care Provider Name]],[1]!Table1[#Data],3,FALSE)</f>
        <v>Yes</v>
      </c>
      <c r="D307" s="6" t="str">
        <f>VLOOKUP(Table1[[#This Row],[Residential Aged Care Provider Name]],[1]!Table1[#Data],4,FALSE)</f>
        <v>Yes</v>
      </c>
      <c r="E307" s="9" t="str">
        <f>VLOOKUP(Table1[[#This Row],[Residential Aged Care Provider Name]],[1]!Table1[#Data],5,FALSE)</f>
        <v>Yes</v>
      </c>
      <c r="F307" s="9" t="s">
        <v>2</v>
      </c>
    </row>
    <row r="308" spans="1:6" x14ac:dyDescent="0.35">
      <c r="A308" s="19" t="s">
        <v>1048</v>
      </c>
      <c r="B308" s="9" t="str">
        <f>VLOOKUP(Table1[[#This Row],[Residential Aged Care Provider Name]],[1]!Table1[#Data],2,FALSE)</f>
        <v>Yes</v>
      </c>
      <c r="C308" s="6" t="str">
        <f>VLOOKUP(Table1[[#This Row],[Residential Aged Care Provider Name]],[1]!Table1[#Data],3,FALSE)</f>
        <v>Yes</v>
      </c>
      <c r="D308" s="6" t="str">
        <f>VLOOKUP(Table1[[#This Row],[Residential Aged Care Provider Name]],[1]!Table1[#Data],4,FALSE)</f>
        <v>Yes</v>
      </c>
      <c r="E308" s="9" t="str">
        <f>VLOOKUP(Table1[[#This Row],[Residential Aged Care Provider Name]],[1]!Table1[#Data],5,FALSE)</f>
        <v>Yes</v>
      </c>
      <c r="F308" s="9" t="s">
        <v>2</v>
      </c>
    </row>
    <row r="309" spans="1:6" x14ac:dyDescent="0.35">
      <c r="A309" s="19" t="s">
        <v>675</v>
      </c>
      <c r="B309" s="9" t="str">
        <f>VLOOKUP(Table1[[#This Row],[Residential Aged Care Provider Name]],[1]!Table1[#Data],2,FALSE)</f>
        <v>Yes</v>
      </c>
      <c r="C309" s="6" t="str">
        <f>VLOOKUP(Table1[[#This Row],[Residential Aged Care Provider Name]],[1]!Table1[#Data],3,FALSE)</f>
        <v>Yes</v>
      </c>
      <c r="D309" s="6" t="str">
        <f>VLOOKUP(Table1[[#This Row],[Residential Aged Care Provider Name]],[1]!Table1[#Data],4,FALSE)</f>
        <v>Yes</v>
      </c>
      <c r="E309" s="9" t="str">
        <f>VLOOKUP(Table1[[#This Row],[Residential Aged Care Provider Name]],[1]!Table1[#Data],5,FALSE)</f>
        <v>Yes</v>
      </c>
      <c r="F309" s="9" t="s">
        <v>2</v>
      </c>
    </row>
    <row r="310" spans="1:6" x14ac:dyDescent="0.35">
      <c r="A310" s="19" t="s">
        <v>690</v>
      </c>
      <c r="B310" s="9" t="str">
        <f>VLOOKUP(Table1[[#This Row],[Residential Aged Care Provider Name]],[1]!Table1[#Data],2,FALSE)</f>
        <v>Yes</v>
      </c>
      <c r="C310" s="6" t="str">
        <f>VLOOKUP(Table1[[#This Row],[Residential Aged Care Provider Name]],[1]!Table1[#Data],3,FALSE)</f>
        <v>Yes</v>
      </c>
      <c r="D310" s="6" t="str">
        <f>VLOOKUP(Table1[[#This Row],[Residential Aged Care Provider Name]],[1]!Table1[#Data],4,FALSE)</f>
        <v>Yes</v>
      </c>
      <c r="E310" s="9" t="str">
        <f>VLOOKUP(Table1[[#This Row],[Residential Aged Care Provider Name]],[1]!Table1[#Data],5,FALSE)</f>
        <v>Yes</v>
      </c>
      <c r="F310" s="9" t="s">
        <v>2</v>
      </c>
    </row>
    <row r="311" spans="1:6" x14ac:dyDescent="0.35">
      <c r="A311" s="19" t="s">
        <v>843</v>
      </c>
      <c r="B311" s="9" t="str">
        <f>VLOOKUP(Table1[[#This Row],[Residential Aged Care Provider Name]],[1]!Table1[#Data],2,FALSE)</f>
        <v>Yes</v>
      </c>
      <c r="C311" s="6" t="str">
        <f>VLOOKUP(Table1[[#This Row],[Residential Aged Care Provider Name]],[1]!Table1[#Data],3,FALSE)</f>
        <v>Yes</v>
      </c>
      <c r="D311" s="6" t="str">
        <f>VLOOKUP(Table1[[#This Row],[Residential Aged Care Provider Name]],[1]!Table1[#Data],4,FALSE)</f>
        <v>Yes</v>
      </c>
      <c r="E311" s="9" t="str">
        <f>VLOOKUP(Table1[[#This Row],[Residential Aged Care Provider Name]],[1]!Table1[#Data],5,FALSE)</f>
        <v>Yes</v>
      </c>
      <c r="F311" s="9" t="s">
        <v>2</v>
      </c>
    </row>
    <row r="312" spans="1:6" x14ac:dyDescent="0.35">
      <c r="A312" s="19" t="s">
        <v>908</v>
      </c>
      <c r="B312" s="9" t="str">
        <f>VLOOKUP(Table1[[#This Row],[Residential Aged Care Provider Name]],[1]!Table1[#Data],2,FALSE)</f>
        <v>Yes</v>
      </c>
      <c r="C312" s="6" t="str">
        <f>VLOOKUP(Table1[[#This Row],[Residential Aged Care Provider Name]],[1]!Table1[#Data],3,FALSE)</f>
        <v>Yes</v>
      </c>
      <c r="D312" s="6" t="str">
        <f>VLOOKUP(Table1[[#This Row],[Residential Aged Care Provider Name]],[1]!Table1[#Data],4,FALSE)</f>
        <v>Yes</v>
      </c>
      <c r="E312" s="9" t="str">
        <f>VLOOKUP(Table1[[#This Row],[Residential Aged Care Provider Name]],[1]!Table1[#Data],5,FALSE)</f>
        <v>Yes</v>
      </c>
      <c r="F312" s="9" t="s">
        <v>2</v>
      </c>
    </row>
    <row r="313" spans="1:6" x14ac:dyDescent="0.35">
      <c r="A313" s="19" t="s">
        <v>933</v>
      </c>
      <c r="B313" s="9" t="str">
        <f>VLOOKUP(Table1[[#This Row],[Residential Aged Care Provider Name]],[1]!Table1[#Data],2,FALSE)</f>
        <v>Yes</v>
      </c>
      <c r="C313" s="6" t="str">
        <f>VLOOKUP(Table1[[#This Row],[Residential Aged Care Provider Name]],[1]!Table1[#Data],3,FALSE)</f>
        <v>Yes</v>
      </c>
      <c r="D313" s="6" t="str">
        <f>VLOOKUP(Table1[[#This Row],[Residential Aged Care Provider Name]],[1]!Table1[#Data],4,FALSE)</f>
        <v>Yes</v>
      </c>
      <c r="E313" s="9" t="str">
        <f>VLOOKUP(Table1[[#This Row],[Residential Aged Care Provider Name]],[1]!Table1[#Data],5,FALSE)</f>
        <v>Yes</v>
      </c>
      <c r="F313" s="9" t="s">
        <v>2</v>
      </c>
    </row>
    <row r="314" spans="1:6" x14ac:dyDescent="0.35">
      <c r="A314" s="19" t="s">
        <v>1038</v>
      </c>
      <c r="B314" s="9" t="str">
        <f>VLOOKUP(Table1[[#This Row],[Residential Aged Care Provider Name]],[1]!Table1[#Data],2,FALSE)</f>
        <v>Yes</v>
      </c>
      <c r="C314" s="6" t="str">
        <f>VLOOKUP(Table1[[#This Row],[Residential Aged Care Provider Name]],[1]!Table1[#Data],3,FALSE)</f>
        <v>Yes</v>
      </c>
      <c r="D314" s="6" t="str">
        <f>VLOOKUP(Table1[[#This Row],[Residential Aged Care Provider Name]],[1]!Table1[#Data],4,FALSE)</f>
        <v>Yes</v>
      </c>
      <c r="E314" s="9" t="str">
        <f>VLOOKUP(Table1[[#This Row],[Residential Aged Care Provider Name]],[1]!Table1[#Data],5,FALSE)</f>
        <v>Yes</v>
      </c>
      <c r="F314" s="9" t="s">
        <v>2</v>
      </c>
    </row>
    <row r="315" spans="1:6" x14ac:dyDescent="0.35">
      <c r="A315" s="19" t="s">
        <v>416</v>
      </c>
      <c r="B315" s="9" t="str">
        <f>VLOOKUP(Table1[[#This Row],[Residential Aged Care Provider Name]],[1]!Table1[#Data],2,FALSE)</f>
        <v>Yes</v>
      </c>
      <c r="C315" s="6" t="str">
        <f>VLOOKUP(Table1[[#This Row],[Residential Aged Care Provider Name]],[1]!Table1[#Data],3,FALSE)</f>
        <v>Yes</v>
      </c>
      <c r="D315" s="6" t="str">
        <f>VLOOKUP(Table1[[#This Row],[Residential Aged Care Provider Name]],[1]!Table1[#Data],4,FALSE)</f>
        <v>Yes</v>
      </c>
      <c r="E315" s="9" t="str">
        <f>VLOOKUP(Table1[[#This Row],[Residential Aged Care Provider Name]],[1]!Table1[#Data],5,FALSE)</f>
        <v>Yes</v>
      </c>
      <c r="F315" s="9" t="s">
        <v>2</v>
      </c>
    </row>
    <row r="316" spans="1:6" x14ac:dyDescent="0.35">
      <c r="A316" s="19" t="s">
        <v>282</v>
      </c>
      <c r="B316" s="9" t="str">
        <f>VLOOKUP(Table1[[#This Row],[Residential Aged Care Provider Name]],[1]!Table1[#Data],2,FALSE)</f>
        <v>Yes</v>
      </c>
      <c r="C316" s="6" t="str">
        <f>VLOOKUP(Table1[[#This Row],[Residential Aged Care Provider Name]],[1]!Table1[#Data],3,FALSE)</f>
        <v>Yes</v>
      </c>
      <c r="D316" s="6" t="str">
        <f>VLOOKUP(Table1[[#This Row],[Residential Aged Care Provider Name]],[1]!Table1[#Data],4,FALSE)</f>
        <v>Yes</v>
      </c>
      <c r="E316" s="9" t="str">
        <f>VLOOKUP(Table1[[#This Row],[Residential Aged Care Provider Name]],[1]!Table1[#Data],5,FALSE)</f>
        <v>Yes</v>
      </c>
      <c r="F316" s="9" t="s">
        <v>2</v>
      </c>
    </row>
    <row r="317" spans="1:6" x14ac:dyDescent="0.35">
      <c r="A317" s="19" t="s">
        <v>953</v>
      </c>
      <c r="B317" s="9" t="str">
        <f>VLOOKUP(Table1[[#This Row],[Residential Aged Care Provider Name]],[1]!Table1[#Data],2,FALSE)</f>
        <v>Yes</v>
      </c>
      <c r="C317" s="6" t="str">
        <f>VLOOKUP(Table1[[#This Row],[Residential Aged Care Provider Name]],[1]!Table1[#Data],3,FALSE)</f>
        <v>Yes</v>
      </c>
      <c r="D317" s="6" t="str">
        <f>VLOOKUP(Table1[[#This Row],[Residential Aged Care Provider Name]],[1]!Table1[#Data],4,FALSE)</f>
        <v>Yes</v>
      </c>
      <c r="E317" s="9" t="str">
        <f>VLOOKUP(Table1[[#This Row],[Residential Aged Care Provider Name]],[1]!Table1[#Data],5,FALSE)</f>
        <v>Yes</v>
      </c>
      <c r="F317" s="9" t="s">
        <v>2</v>
      </c>
    </row>
    <row r="318" spans="1:6" x14ac:dyDescent="0.35">
      <c r="A318" s="19" t="s">
        <v>603</v>
      </c>
      <c r="B318" s="9" t="str">
        <f>VLOOKUP(Table1[[#This Row],[Residential Aged Care Provider Name]],[1]!Table1[#Data],2,FALSE)</f>
        <v>Yes</v>
      </c>
      <c r="C318" s="6" t="str">
        <f>VLOOKUP(Table1[[#This Row],[Residential Aged Care Provider Name]],[1]!Table1[#Data],3,FALSE)</f>
        <v>Yes</v>
      </c>
      <c r="D318" s="6" t="str">
        <f>VLOOKUP(Table1[[#This Row],[Residential Aged Care Provider Name]],[1]!Table1[#Data],4,FALSE)</f>
        <v>Yes</v>
      </c>
      <c r="E318" s="9" t="str">
        <f>VLOOKUP(Table1[[#This Row],[Residential Aged Care Provider Name]],[1]!Table1[#Data],5,FALSE)</f>
        <v>Yes</v>
      </c>
      <c r="F318" s="9" t="s">
        <v>2</v>
      </c>
    </row>
    <row r="319" spans="1:6" x14ac:dyDescent="0.35">
      <c r="A319" s="19" t="s">
        <v>990</v>
      </c>
      <c r="B319" s="9" t="str">
        <f>VLOOKUP(Table1[[#This Row],[Residential Aged Care Provider Name]],[1]!Table1[#Data],2,FALSE)</f>
        <v>Yes</v>
      </c>
      <c r="C319" s="6" t="str">
        <f>VLOOKUP(Table1[[#This Row],[Residential Aged Care Provider Name]],[1]!Table1[#Data],3,FALSE)</f>
        <v>Yes</v>
      </c>
      <c r="D319" s="6" t="str">
        <f>VLOOKUP(Table1[[#This Row],[Residential Aged Care Provider Name]],[1]!Table1[#Data],4,FALSE)</f>
        <v>Yes</v>
      </c>
      <c r="E319" s="9" t="str">
        <f>VLOOKUP(Table1[[#This Row],[Residential Aged Care Provider Name]],[1]!Table1[#Data],5,FALSE)</f>
        <v>Yes</v>
      </c>
      <c r="F319" s="9" t="s">
        <v>2</v>
      </c>
    </row>
    <row r="320" spans="1:6" x14ac:dyDescent="0.35">
      <c r="A320" s="19" t="s">
        <v>244</v>
      </c>
      <c r="B320" s="9" t="str">
        <f>VLOOKUP(Table1[[#This Row],[Residential Aged Care Provider Name]],[1]!Table1[#Data],2,FALSE)</f>
        <v>Yes</v>
      </c>
      <c r="C320" s="6" t="str">
        <f>VLOOKUP(Table1[[#This Row],[Residential Aged Care Provider Name]],[1]!Table1[#Data],3,FALSE)</f>
        <v>Yes</v>
      </c>
      <c r="D320" s="6" t="str">
        <f>VLOOKUP(Table1[[#This Row],[Residential Aged Care Provider Name]],[1]!Table1[#Data],4,FALSE)</f>
        <v>Yes</v>
      </c>
      <c r="E320" s="9" t="str">
        <f>VLOOKUP(Table1[[#This Row],[Residential Aged Care Provider Name]],[1]!Table1[#Data],5,FALSE)</f>
        <v>Yes</v>
      </c>
      <c r="F320" s="9" t="s">
        <v>2</v>
      </c>
    </row>
    <row r="321" spans="1:6" x14ac:dyDescent="0.35">
      <c r="A321" s="19" t="s">
        <v>901</v>
      </c>
      <c r="B321" s="9" t="str">
        <f>VLOOKUP(Table1[[#This Row],[Residential Aged Care Provider Name]],[1]!Table1[#Data],2,FALSE)</f>
        <v>Yes</v>
      </c>
      <c r="C321" s="6" t="str">
        <f>VLOOKUP(Table1[[#This Row],[Residential Aged Care Provider Name]],[1]!Table1[#Data],3,FALSE)</f>
        <v>Yes</v>
      </c>
      <c r="D321" s="6" t="str">
        <f>VLOOKUP(Table1[[#This Row],[Residential Aged Care Provider Name]],[1]!Table1[#Data],4,FALSE)</f>
        <v>Yes</v>
      </c>
      <c r="E321" s="9" t="str">
        <f>VLOOKUP(Table1[[#This Row],[Residential Aged Care Provider Name]],[1]!Table1[#Data],5,FALSE)</f>
        <v>Yes</v>
      </c>
      <c r="F321" s="9" t="s">
        <v>2</v>
      </c>
    </row>
    <row r="322" spans="1:6" x14ac:dyDescent="0.35">
      <c r="A322" s="19" t="s">
        <v>813</v>
      </c>
      <c r="B322" s="9" t="str">
        <f>VLOOKUP(Table1[[#This Row],[Residential Aged Care Provider Name]],[1]!Table1[#Data],2,FALSE)</f>
        <v>Yes</v>
      </c>
      <c r="C322" s="6" t="str">
        <f>VLOOKUP(Table1[[#This Row],[Residential Aged Care Provider Name]],[1]!Table1[#Data],3,FALSE)</f>
        <v>Yes</v>
      </c>
      <c r="D322" s="6" t="str">
        <f>VLOOKUP(Table1[[#This Row],[Residential Aged Care Provider Name]],[1]!Table1[#Data],4,FALSE)</f>
        <v>Yes</v>
      </c>
      <c r="E322" s="9" t="str">
        <f>VLOOKUP(Table1[[#This Row],[Residential Aged Care Provider Name]],[1]!Table1[#Data],5,FALSE)</f>
        <v>Yes</v>
      </c>
      <c r="F322" s="9" t="s">
        <v>2</v>
      </c>
    </row>
    <row r="323" spans="1:6" x14ac:dyDescent="0.35">
      <c r="A323" s="19" t="s">
        <v>988</v>
      </c>
      <c r="B323" s="9" t="str">
        <f>VLOOKUP(Table1[[#This Row],[Residential Aged Care Provider Name]],[1]!Table1[#Data],2,FALSE)</f>
        <v>Yes</v>
      </c>
      <c r="C323" s="6" t="str">
        <f>VLOOKUP(Table1[[#This Row],[Residential Aged Care Provider Name]],[1]!Table1[#Data],3,FALSE)</f>
        <v>Yes</v>
      </c>
      <c r="D323" s="6" t="str">
        <f>VLOOKUP(Table1[[#This Row],[Residential Aged Care Provider Name]],[1]!Table1[#Data],4,FALSE)</f>
        <v>Yes</v>
      </c>
      <c r="E323" s="9" t="str">
        <f>VLOOKUP(Table1[[#This Row],[Residential Aged Care Provider Name]],[1]!Table1[#Data],5,FALSE)</f>
        <v>Yes</v>
      </c>
      <c r="F323" s="9" t="s">
        <v>2</v>
      </c>
    </row>
    <row r="324" spans="1:6" x14ac:dyDescent="0.35">
      <c r="A324" s="19" t="s">
        <v>89</v>
      </c>
      <c r="B324" s="9" t="str">
        <f>VLOOKUP(Table1[[#This Row],[Residential Aged Care Provider Name]],[1]!Table1[#Data],2,FALSE)</f>
        <v>Yes</v>
      </c>
      <c r="C324" s="6" t="str">
        <f>VLOOKUP(Table1[[#This Row],[Residential Aged Care Provider Name]],[1]!Table1[#Data],3,FALSE)</f>
        <v>Yes</v>
      </c>
      <c r="D324" s="6" t="str">
        <f>VLOOKUP(Table1[[#This Row],[Residential Aged Care Provider Name]],[1]!Table1[#Data],4,FALSE)</f>
        <v>Yes</v>
      </c>
      <c r="E324" s="9" t="str">
        <f>VLOOKUP(Table1[[#This Row],[Residential Aged Care Provider Name]],[1]!Table1[#Data],5,FALSE)</f>
        <v>Yes</v>
      </c>
      <c r="F324" s="9" t="s">
        <v>2</v>
      </c>
    </row>
    <row r="325" spans="1:6" x14ac:dyDescent="0.35">
      <c r="A325" s="19" t="s">
        <v>713</v>
      </c>
      <c r="B325" s="9" t="str">
        <f>VLOOKUP(Table1[[#This Row],[Residential Aged Care Provider Name]],[1]!Table1[#Data],2,FALSE)</f>
        <v>Yes</v>
      </c>
      <c r="C325" s="6" t="str">
        <f>VLOOKUP(Table1[[#This Row],[Residential Aged Care Provider Name]],[1]!Table1[#Data],3,FALSE)</f>
        <v>Yes</v>
      </c>
      <c r="D325" s="6" t="str">
        <f>VLOOKUP(Table1[[#This Row],[Residential Aged Care Provider Name]],[1]!Table1[#Data],4,FALSE)</f>
        <v>Yes</v>
      </c>
      <c r="E325" s="9" t="str">
        <f>VLOOKUP(Table1[[#This Row],[Residential Aged Care Provider Name]],[1]!Table1[#Data],5,FALSE)</f>
        <v>Yes</v>
      </c>
      <c r="F325" s="9" t="s">
        <v>2</v>
      </c>
    </row>
    <row r="326" spans="1:6" x14ac:dyDescent="0.35">
      <c r="A326" s="19" t="s">
        <v>1223</v>
      </c>
      <c r="B326" s="9" t="str">
        <f>VLOOKUP(Table1[[#This Row],[Residential Aged Care Provider Name]],[1]!Table1[#Data],2,FALSE)</f>
        <v>Yes</v>
      </c>
      <c r="C326" s="9" t="str">
        <f>VLOOKUP(Table1[[#This Row],[Residential Aged Care Provider Name]],[1]!Table1[#Data],2,FALSE)</f>
        <v>Yes</v>
      </c>
      <c r="D326" s="6" t="str">
        <f>VLOOKUP(Table1[[#This Row],[Residential Aged Care Provider Name]],[1]!Table1[#Data],4,FALSE)</f>
        <v>Yes</v>
      </c>
      <c r="E326" s="9" t="str">
        <f>VLOOKUP(Table1[[#This Row],[Residential Aged Care Provider Name]],[1]!Table1[#Data],5,FALSE)</f>
        <v>Yes</v>
      </c>
      <c r="F326" s="9" t="s">
        <v>2</v>
      </c>
    </row>
    <row r="327" spans="1:6" x14ac:dyDescent="0.35">
      <c r="A327" s="19" t="s">
        <v>1009</v>
      </c>
      <c r="B327" s="9" t="str">
        <f>VLOOKUP(Table1[[#This Row],[Residential Aged Care Provider Name]],[1]!Table1[#Data],2,FALSE)</f>
        <v>Yes</v>
      </c>
      <c r="C327" s="6" t="str">
        <f>VLOOKUP(Table1[[#This Row],[Residential Aged Care Provider Name]],[1]!Table1[#Data],3,FALSE)</f>
        <v>Yes</v>
      </c>
      <c r="D327" s="6" t="str">
        <f>VLOOKUP(Table1[[#This Row],[Residential Aged Care Provider Name]],[1]!Table1[#Data],4,FALSE)</f>
        <v>Yes</v>
      </c>
      <c r="E327" s="9" t="str">
        <f>VLOOKUP(Table1[[#This Row],[Residential Aged Care Provider Name]],[1]!Table1[#Data],5,FALSE)</f>
        <v>Yes</v>
      </c>
      <c r="F327" s="9" t="s">
        <v>2</v>
      </c>
    </row>
    <row r="328" spans="1:6" x14ac:dyDescent="0.35">
      <c r="A328" s="19" t="s">
        <v>786</v>
      </c>
      <c r="B328" s="9" t="str">
        <f>VLOOKUP(Table1[[#This Row],[Residential Aged Care Provider Name]],[1]!Table1[#Data],2,FALSE)</f>
        <v>Yes</v>
      </c>
      <c r="C328" s="6" t="str">
        <f>VLOOKUP(Table1[[#This Row],[Residential Aged Care Provider Name]],[1]!Table1[#Data],3,FALSE)</f>
        <v>Yes</v>
      </c>
      <c r="D328" s="6" t="str">
        <f>VLOOKUP(Table1[[#This Row],[Residential Aged Care Provider Name]],[1]!Table1[#Data],4,FALSE)</f>
        <v>Yes</v>
      </c>
      <c r="E328" s="9" t="str">
        <f>VLOOKUP(Table1[[#This Row],[Residential Aged Care Provider Name]],[1]!Table1[#Data],5,FALSE)</f>
        <v>Yes</v>
      </c>
      <c r="F328" s="9" t="s">
        <v>2</v>
      </c>
    </row>
    <row r="329" spans="1:6" x14ac:dyDescent="0.35">
      <c r="A329" s="19" t="s">
        <v>881</v>
      </c>
      <c r="B329" s="9" t="str">
        <f>VLOOKUP(Table1[[#This Row],[Residential Aged Care Provider Name]],[1]!Table1[#Data],2,FALSE)</f>
        <v>Yes</v>
      </c>
      <c r="C329" s="6" t="str">
        <f>VLOOKUP(Table1[[#This Row],[Residential Aged Care Provider Name]],[1]!Table1[#Data],3,FALSE)</f>
        <v>Yes</v>
      </c>
      <c r="D329" s="6" t="str">
        <f>VLOOKUP(Table1[[#This Row],[Residential Aged Care Provider Name]],[1]!Table1[#Data],4,FALSE)</f>
        <v>Yes</v>
      </c>
      <c r="E329" s="9" t="str">
        <f>VLOOKUP(Table1[[#This Row],[Residential Aged Care Provider Name]],[1]!Table1[#Data],5,FALSE)</f>
        <v>Yes</v>
      </c>
      <c r="F329" s="9" t="s">
        <v>2</v>
      </c>
    </row>
    <row r="330" spans="1:6" x14ac:dyDescent="0.35">
      <c r="A330" s="19" t="s">
        <v>883</v>
      </c>
      <c r="B330" s="9" t="str">
        <f>VLOOKUP(Table1[[#This Row],[Residential Aged Care Provider Name]],[1]!Table1[#Data],2,FALSE)</f>
        <v>Yes</v>
      </c>
      <c r="C330" s="6" t="str">
        <f>VLOOKUP(Table1[[#This Row],[Residential Aged Care Provider Name]],[1]!Table1[#Data],3,FALSE)</f>
        <v>Yes</v>
      </c>
      <c r="D330" s="6" t="str">
        <f>VLOOKUP(Table1[[#This Row],[Residential Aged Care Provider Name]],[1]!Table1[#Data],4,FALSE)</f>
        <v>Yes</v>
      </c>
      <c r="E330" s="9" t="str">
        <f>VLOOKUP(Table1[[#This Row],[Residential Aged Care Provider Name]],[1]!Table1[#Data],5,FALSE)</f>
        <v>Yes</v>
      </c>
      <c r="F330" s="9" t="s">
        <v>2</v>
      </c>
    </row>
    <row r="331" spans="1:6" x14ac:dyDescent="0.35">
      <c r="A331" s="19" t="s">
        <v>806</v>
      </c>
      <c r="B331" s="9" t="str">
        <f>VLOOKUP(Table1[[#This Row],[Residential Aged Care Provider Name]],[1]!Table1[#Data],2,FALSE)</f>
        <v>Yes</v>
      </c>
      <c r="C331" s="6" t="str">
        <f>VLOOKUP(Table1[[#This Row],[Residential Aged Care Provider Name]],[1]!Table1[#Data],3,FALSE)</f>
        <v>Yes</v>
      </c>
      <c r="D331" s="6" t="str">
        <f>VLOOKUP(Table1[[#This Row],[Residential Aged Care Provider Name]],[1]!Table1[#Data],4,FALSE)</f>
        <v>Yes</v>
      </c>
      <c r="E331" s="9" t="str">
        <f>VLOOKUP(Table1[[#This Row],[Residential Aged Care Provider Name]],[1]!Table1[#Data],5,FALSE)</f>
        <v>Yes</v>
      </c>
      <c r="F331" s="9" t="s">
        <v>2</v>
      </c>
    </row>
    <row r="332" spans="1:6" x14ac:dyDescent="0.35">
      <c r="A332" s="19" t="s">
        <v>808</v>
      </c>
      <c r="B332" s="9" t="str">
        <f>VLOOKUP(Table1[[#This Row],[Residential Aged Care Provider Name]],[1]!Table1[#Data],2,FALSE)</f>
        <v>Yes</v>
      </c>
      <c r="C332" s="6" t="str">
        <f>VLOOKUP(Table1[[#This Row],[Residential Aged Care Provider Name]],[1]!Table1[#Data],3,FALSE)</f>
        <v>Yes</v>
      </c>
      <c r="D332" s="6" t="str">
        <f>VLOOKUP(Table1[[#This Row],[Residential Aged Care Provider Name]],[1]!Table1[#Data],4,FALSE)</f>
        <v>Yes</v>
      </c>
      <c r="E332" s="9" t="str">
        <f>VLOOKUP(Table1[[#This Row],[Residential Aged Care Provider Name]],[1]!Table1[#Data],5,FALSE)</f>
        <v>Yes</v>
      </c>
      <c r="F332" s="9" t="s">
        <v>2</v>
      </c>
    </row>
    <row r="333" spans="1:6" x14ac:dyDescent="0.35">
      <c r="A333" s="19" t="s">
        <v>46</v>
      </c>
      <c r="B333" s="9" t="str">
        <f>VLOOKUP(Table1[[#This Row],[Residential Aged Care Provider Name]],[1]!Table1[#Data],2,FALSE)</f>
        <v>Yes</v>
      </c>
      <c r="C333" s="6" t="str">
        <f>VLOOKUP(Table1[[#This Row],[Residential Aged Care Provider Name]],[1]!Table1[#Data],3,FALSE)</f>
        <v>Yes</v>
      </c>
      <c r="D333" s="6" t="str">
        <f>VLOOKUP(Table1[[#This Row],[Residential Aged Care Provider Name]],[1]!Table1[#Data],4,FALSE)</f>
        <v>Yes</v>
      </c>
      <c r="E333" s="9" t="str">
        <f>VLOOKUP(Table1[[#This Row],[Residential Aged Care Provider Name]],[1]!Table1[#Data],5,FALSE)</f>
        <v>Yes</v>
      </c>
      <c r="F333" s="9" t="s">
        <v>2</v>
      </c>
    </row>
    <row r="334" spans="1:6" x14ac:dyDescent="0.35">
      <c r="A334" s="19" t="s">
        <v>950</v>
      </c>
      <c r="B334" s="9" t="str">
        <f>VLOOKUP(Table1[[#This Row],[Residential Aged Care Provider Name]],[1]!Table1[#Data],2,FALSE)</f>
        <v>Yes</v>
      </c>
      <c r="C334" s="6" t="str">
        <f>VLOOKUP(Table1[[#This Row],[Residential Aged Care Provider Name]],[1]!Table1[#Data],3,FALSE)</f>
        <v>Yes</v>
      </c>
      <c r="D334" s="6" t="str">
        <f>VLOOKUP(Table1[[#This Row],[Residential Aged Care Provider Name]],[1]!Table1[#Data],4,FALSE)</f>
        <v>Yes</v>
      </c>
      <c r="E334" s="9" t="str">
        <f>VLOOKUP(Table1[[#This Row],[Residential Aged Care Provider Name]],[1]!Table1[#Data],5,FALSE)</f>
        <v>Yes</v>
      </c>
      <c r="F334" s="9" t="s">
        <v>2</v>
      </c>
    </row>
    <row r="335" spans="1:6" x14ac:dyDescent="0.35">
      <c r="A335" s="19" t="s">
        <v>200</v>
      </c>
      <c r="B335" s="9" t="str">
        <f>VLOOKUP(Table1[[#This Row],[Residential Aged Care Provider Name]],[1]!Table1[#Data],2,FALSE)</f>
        <v>Yes</v>
      </c>
      <c r="C335" s="6" t="str">
        <f>VLOOKUP(Table1[[#This Row],[Residential Aged Care Provider Name]],[1]!Table1[#Data],3,FALSE)</f>
        <v>Yes</v>
      </c>
      <c r="D335" s="6" t="str">
        <f>VLOOKUP(Table1[[#This Row],[Residential Aged Care Provider Name]],[1]!Table1[#Data],4,FALSE)</f>
        <v>Yes</v>
      </c>
      <c r="E335" s="9" t="str">
        <f>VLOOKUP(Table1[[#This Row],[Residential Aged Care Provider Name]],[1]!Table1[#Data],5,FALSE)</f>
        <v>Yes</v>
      </c>
      <c r="F335" s="9" t="s">
        <v>2</v>
      </c>
    </row>
    <row r="336" spans="1:6" x14ac:dyDescent="0.35">
      <c r="A336" s="19" t="s">
        <v>572</v>
      </c>
      <c r="B336" s="9" t="str">
        <f>VLOOKUP(Table1[[#This Row],[Residential Aged Care Provider Name]],[1]!Table1[#Data],2,FALSE)</f>
        <v>Yes</v>
      </c>
      <c r="C336" s="6" t="str">
        <f>VLOOKUP(Table1[[#This Row],[Residential Aged Care Provider Name]],[1]!Table1[#Data],3,FALSE)</f>
        <v>Yes</v>
      </c>
      <c r="D336" s="6" t="str">
        <f>VLOOKUP(Table1[[#This Row],[Residential Aged Care Provider Name]],[1]!Table1[#Data],4,FALSE)</f>
        <v>Yes</v>
      </c>
      <c r="E336" s="9" t="str">
        <f>VLOOKUP(Table1[[#This Row],[Residential Aged Care Provider Name]],[1]!Table1[#Data],5,FALSE)</f>
        <v>Yes</v>
      </c>
      <c r="F336" s="9" t="s">
        <v>2</v>
      </c>
    </row>
    <row r="337" spans="1:6" x14ac:dyDescent="0.35">
      <c r="A337" s="19" t="s">
        <v>854</v>
      </c>
      <c r="B337" s="9" t="str">
        <f>VLOOKUP(Table1[[#This Row],[Residential Aged Care Provider Name]],[1]!Table1[#Data],2,FALSE)</f>
        <v>Yes</v>
      </c>
      <c r="C337" s="6" t="str">
        <f>VLOOKUP(Table1[[#This Row],[Residential Aged Care Provider Name]],[1]!Table1[#Data],3,FALSE)</f>
        <v>Yes</v>
      </c>
      <c r="D337" s="6" t="str">
        <f>VLOOKUP(Table1[[#This Row],[Residential Aged Care Provider Name]],[1]!Table1[#Data],4,FALSE)</f>
        <v>Yes</v>
      </c>
      <c r="E337" s="9" t="str">
        <f>VLOOKUP(Table1[[#This Row],[Residential Aged Care Provider Name]],[1]!Table1[#Data],5,FALSE)</f>
        <v>Yes</v>
      </c>
      <c r="F337" s="9" t="s">
        <v>2</v>
      </c>
    </row>
    <row r="338" spans="1:6" x14ac:dyDescent="0.35">
      <c r="A338" s="19" t="s">
        <v>198</v>
      </c>
      <c r="B338" s="9" t="str">
        <f>VLOOKUP(Table1[[#This Row],[Residential Aged Care Provider Name]],[1]!Table1[#Data],2,FALSE)</f>
        <v>Yes</v>
      </c>
      <c r="C338" s="6" t="str">
        <f>VLOOKUP(Table1[[#This Row],[Residential Aged Care Provider Name]],[1]!Table1[#Data],3,FALSE)</f>
        <v>Yes</v>
      </c>
      <c r="D338" s="6" t="str">
        <f>VLOOKUP(Table1[[#This Row],[Residential Aged Care Provider Name]],[1]!Table1[#Data],4,FALSE)</f>
        <v>Yes</v>
      </c>
      <c r="E338" s="9" t="str">
        <f>VLOOKUP(Table1[[#This Row],[Residential Aged Care Provider Name]],[1]!Table1[#Data],5,FALSE)</f>
        <v>Yes</v>
      </c>
      <c r="F338" s="9" t="s">
        <v>2</v>
      </c>
    </row>
    <row r="339" spans="1:6" x14ac:dyDescent="0.35">
      <c r="A339" s="19" t="s">
        <v>127</v>
      </c>
      <c r="B339" s="9" t="str">
        <f>VLOOKUP(Table1[[#This Row],[Residential Aged Care Provider Name]],[1]!Table1[#Data],2,FALSE)</f>
        <v>Yes</v>
      </c>
      <c r="C339" s="6" t="str">
        <f>VLOOKUP(Table1[[#This Row],[Residential Aged Care Provider Name]],[1]!Table1[#Data],3,FALSE)</f>
        <v>Yes</v>
      </c>
      <c r="D339" s="6" t="str">
        <f>VLOOKUP(Table1[[#This Row],[Residential Aged Care Provider Name]],[1]!Table1[#Data],4,FALSE)</f>
        <v>Yes</v>
      </c>
      <c r="E339" s="9" t="str">
        <f>VLOOKUP(Table1[[#This Row],[Residential Aged Care Provider Name]],[1]!Table1[#Data],5,FALSE)</f>
        <v>Yes</v>
      </c>
      <c r="F339" s="9" t="s">
        <v>2</v>
      </c>
    </row>
    <row r="340" spans="1:6" x14ac:dyDescent="0.35">
      <c r="A340" s="19" t="s">
        <v>611</v>
      </c>
      <c r="B340" s="9" t="str">
        <f>VLOOKUP(Table1[[#This Row],[Residential Aged Care Provider Name]],[1]!Table1[#Data],2,FALSE)</f>
        <v>Yes</v>
      </c>
      <c r="C340" s="6" t="str">
        <f>VLOOKUP(Table1[[#This Row],[Residential Aged Care Provider Name]],[1]!Table1[#Data],3,FALSE)</f>
        <v>Yes</v>
      </c>
      <c r="D340" s="6" t="str">
        <f>VLOOKUP(Table1[[#This Row],[Residential Aged Care Provider Name]],[1]!Table1[#Data],4,FALSE)</f>
        <v>Yes</v>
      </c>
      <c r="E340" s="9" t="str">
        <f>VLOOKUP(Table1[[#This Row],[Residential Aged Care Provider Name]],[1]!Table1[#Data],5,FALSE)</f>
        <v>Yes</v>
      </c>
      <c r="F340" s="9" t="s">
        <v>2</v>
      </c>
    </row>
    <row r="341" spans="1:6" x14ac:dyDescent="0.35">
      <c r="A341" s="19" t="s">
        <v>40</v>
      </c>
      <c r="B341" s="9" t="str">
        <f>VLOOKUP(Table1[[#This Row],[Residential Aged Care Provider Name]],[1]!Table1[#Data],2,FALSE)</f>
        <v>Yes</v>
      </c>
      <c r="C341" s="6" t="str">
        <f>VLOOKUP(Table1[[#This Row],[Residential Aged Care Provider Name]],[1]!Table1[#Data],3,FALSE)</f>
        <v>Yes</v>
      </c>
      <c r="D341" s="6" t="str">
        <f>VLOOKUP(Table1[[#This Row],[Residential Aged Care Provider Name]],[1]!Table1[#Data],4,FALSE)</f>
        <v>Yes</v>
      </c>
      <c r="E341" s="9" t="str">
        <f>VLOOKUP(Table1[[#This Row],[Residential Aged Care Provider Name]],[1]!Table1[#Data],5,FALSE)</f>
        <v>Yes</v>
      </c>
      <c r="F341" s="9" t="s">
        <v>2</v>
      </c>
    </row>
    <row r="342" spans="1:6" x14ac:dyDescent="0.35">
      <c r="A342" s="19" t="s">
        <v>683</v>
      </c>
      <c r="B342" s="9" t="str">
        <f>VLOOKUP(Table1[[#This Row],[Residential Aged Care Provider Name]],[1]!Table1[#Data],2,FALSE)</f>
        <v>Yes</v>
      </c>
      <c r="C342" s="6" t="str">
        <f>VLOOKUP(Table1[[#This Row],[Residential Aged Care Provider Name]],[1]!Table1[#Data],3,FALSE)</f>
        <v>Yes</v>
      </c>
      <c r="D342" s="6" t="str">
        <f>VLOOKUP(Table1[[#This Row],[Residential Aged Care Provider Name]],[1]!Table1[#Data],4,FALSE)</f>
        <v>Yes</v>
      </c>
      <c r="E342" s="9" t="str">
        <f>VLOOKUP(Table1[[#This Row],[Residential Aged Care Provider Name]],[1]!Table1[#Data],5,FALSE)</f>
        <v>Yes</v>
      </c>
      <c r="F342" s="9" t="s">
        <v>2</v>
      </c>
    </row>
    <row r="343" spans="1:6" x14ac:dyDescent="0.35">
      <c r="A343" s="19" t="s">
        <v>661</v>
      </c>
      <c r="B343" s="9" t="str">
        <f>VLOOKUP(Table1[[#This Row],[Residential Aged Care Provider Name]],[1]!Table1[#Data],2,FALSE)</f>
        <v>Yes</v>
      </c>
      <c r="C343" s="6" t="str">
        <f>VLOOKUP(Table1[[#This Row],[Residential Aged Care Provider Name]],[1]!Table1[#Data],3,FALSE)</f>
        <v>Yes</v>
      </c>
      <c r="D343" s="6" t="str">
        <f>VLOOKUP(Table1[[#This Row],[Residential Aged Care Provider Name]],[1]!Table1[#Data],4,FALSE)</f>
        <v>Yes</v>
      </c>
      <c r="E343" s="9" t="str">
        <f>VLOOKUP(Table1[[#This Row],[Residential Aged Care Provider Name]],[1]!Table1[#Data],5,FALSE)</f>
        <v>Yes</v>
      </c>
      <c r="F343" s="9" t="s">
        <v>2</v>
      </c>
    </row>
    <row r="344" spans="1:6" x14ac:dyDescent="0.35">
      <c r="A344" s="19" t="s">
        <v>1037</v>
      </c>
      <c r="B344" s="9" t="str">
        <f>VLOOKUP(Table1[[#This Row],[Residential Aged Care Provider Name]],[1]!Table1[#Data],2,FALSE)</f>
        <v>Yes</v>
      </c>
      <c r="C344" s="6" t="str">
        <f>VLOOKUP(Table1[[#This Row],[Residential Aged Care Provider Name]],[1]!Table1[#Data],3,FALSE)</f>
        <v>Yes</v>
      </c>
      <c r="D344" s="6" t="str">
        <f>VLOOKUP(Table1[[#This Row],[Residential Aged Care Provider Name]],[1]!Table1[#Data],4,FALSE)</f>
        <v>Yes</v>
      </c>
      <c r="E344" s="9" t="str">
        <f>VLOOKUP(Table1[[#This Row],[Residential Aged Care Provider Name]],[1]!Table1[#Data],5,FALSE)</f>
        <v>Yes</v>
      </c>
      <c r="F344" s="9" t="s">
        <v>2</v>
      </c>
    </row>
    <row r="345" spans="1:6" x14ac:dyDescent="0.35">
      <c r="A345" s="19" t="s">
        <v>856</v>
      </c>
      <c r="B345" s="9" t="str">
        <f>VLOOKUP(Table1[[#This Row],[Residential Aged Care Provider Name]],[1]!Table1[#Data],2,FALSE)</f>
        <v>Yes</v>
      </c>
      <c r="C345" s="6" t="str">
        <f>VLOOKUP(Table1[[#This Row],[Residential Aged Care Provider Name]],[1]!Table1[#Data],3,FALSE)</f>
        <v>Yes</v>
      </c>
      <c r="D345" s="6" t="str">
        <f>VLOOKUP(Table1[[#This Row],[Residential Aged Care Provider Name]],[1]!Table1[#Data],4,FALSE)</f>
        <v>Yes</v>
      </c>
      <c r="E345" s="9" t="str">
        <f>VLOOKUP(Table1[[#This Row],[Residential Aged Care Provider Name]],[1]!Table1[#Data],5,FALSE)</f>
        <v>Yes</v>
      </c>
      <c r="F345" s="9" t="s">
        <v>2</v>
      </c>
    </row>
    <row r="346" spans="1:6" x14ac:dyDescent="0.35">
      <c r="A346" s="19" t="s">
        <v>939</v>
      </c>
      <c r="B346" s="9" t="str">
        <f>VLOOKUP(Table1[[#This Row],[Residential Aged Care Provider Name]],[1]!Table1[#Data],2,FALSE)</f>
        <v>Yes</v>
      </c>
      <c r="C346" s="6" t="str">
        <f>VLOOKUP(Table1[[#This Row],[Residential Aged Care Provider Name]],[1]!Table1[#Data],3,FALSE)</f>
        <v>Yes</v>
      </c>
      <c r="D346" s="6" t="str">
        <f>VLOOKUP(Table1[[#This Row],[Residential Aged Care Provider Name]],[1]!Table1[#Data],4,FALSE)</f>
        <v>Yes</v>
      </c>
      <c r="E346" s="9" t="str">
        <f>VLOOKUP(Table1[[#This Row],[Residential Aged Care Provider Name]],[1]!Table1[#Data],5,FALSE)</f>
        <v>Yes</v>
      </c>
      <c r="F346" s="9" t="s">
        <v>2</v>
      </c>
    </row>
    <row r="347" spans="1:6" x14ac:dyDescent="0.35">
      <c r="A347" s="19" t="s">
        <v>830</v>
      </c>
      <c r="B347" s="9" t="str">
        <f>VLOOKUP(Table1[[#This Row],[Residential Aged Care Provider Name]],[1]!Table1[#Data],2,FALSE)</f>
        <v>Yes</v>
      </c>
      <c r="C347" s="6" t="str">
        <f>VLOOKUP(Table1[[#This Row],[Residential Aged Care Provider Name]],[1]!Table1[#Data],3,FALSE)</f>
        <v>Yes</v>
      </c>
      <c r="D347" s="6" t="str">
        <f>VLOOKUP(Table1[[#This Row],[Residential Aged Care Provider Name]],[1]!Table1[#Data],4,FALSE)</f>
        <v>Yes</v>
      </c>
      <c r="E347" s="9" t="str">
        <f>VLOOKUP(Table1[[#This Row],[Residential Aged Care Provider Name]],[1]!Table1[#Data],5,FALSE)</f>
        <v>Yes</v>
      </c>
      <c r="F347" s="9" t="s">
        <v>2</v>
      </c>
    </row>
    <row r="348" spans="1:6" x14ac:dyDescent="0.35">
      <c r="A348" s="19" t="s">
        <v>79</v>
      </c>
      <c r="B348" s="9" t="str">
        <f>VLOOKUP(Table1[[#This Row],[Residential Aged Care Provider Name]],[1]!Table1[#Data],2,FALSE)</f>
        <v>Yes</v>
      </c>
      <c r="C348" s="6" t="str">
        <f>VLOOKUP(Table1[[#This Row],[Residential Aged Care Provider Name]],[1]!Table1[#Data],3,FALSE)</f>
        <v>Yes</v>
      </c>
      <c r="D348" s="6" t="str">
        <f>VLOOKUP(Table1[[#This Row],[Residential Aged Care Provider Name]],[1]!Table1[#Data],4,FALSE)</f>
        <v>Yes</v>
      </c>
      <c r="E348" s="9" t="str">
        <f>VLOOKUP(Table1[[#This Row],[Residential Aged Care Provider Name]],[1]!Table1[#Data],5,FALSE)</f>
        <v>Yes</v>
      </c>
      <c r="F348" s="9" t="s">
        <v>2</v>
      </c>
    </row>
    <row r="349" spans="1:6" x14ac:dyDescent="0.35">
      <c r="A349" s="19" t="s">
        <v>136</v>
      </c>
      <c r="B349" s="9" t="str">
        <f>VLOOKUP(Table1[[#This Row],[Residential Aged Care Provider Name]],[1]!Table1[#Data],2,FALSE)</f>
        <v>Yes</v>
      </c>
      <c r="C349" s="6" t="str">
        <f>VLOOKUP(Table1[[#This Row],[Residential Aged Care Provider Name]],[1]!Table1[#Data],3,FALSE)</f>
        <v>Yes</v>
      </c>
      <c r="D349" s="6" t="str">
        <f>VLOOKUP(Table1[[#This Row],[Residential Aged Care Provider Name]],[1]!Table1[#Data],4,FALSE)</f>
        <v>Yes</v>
      </c>
      <c r="E349" s="9" t="str">
        <f>VLOOKUP(Table1[[#This Row],[Residential Aged Care Provider Name]],[1]!Table1[#Data],5,FALSE)</f>
        <v>Yes</v>
      </c>
      <c r="F349" s="9" t="s">
        <v>2</v>
      </c>
    </row>
    <row r="350" spans="1:6" x14ac:dyDescent="0.35">
      <c r="A350" s="19" t="s">
        <v>958</v>
      </c>
      <c r="B350" s="9" t="str">
        <f>VLOOKUP(Table1[[#This Row],[Residential Aged Care Provider Name]],[1]!Table1[#Data],2,FALSE)</f>
        <v>Yes</v>
      </c>
      <c r="C350" s="6" t="str">
        <f>VLOOKUP(Table1[[#This Row],[Residential Aged Care Provider Name]],[1]!Table1[#Data],3,FALSE)</f>
        <v>Yes</v>
      </c>
      <c r="D350" s="6" t="str">
        <f>VLOOKUP(Table1[[#This Row],[Residential Aged Care Provider Name]],[1]!Table1[#Data],4,FALSE)</f>
        <v>Yes</v>
      </c>
      <c r="E350" s="9" t="str">
        <f>VLOOKUP(Table1[[#This Row],[Residential Aged Care Provider Name]],[1]!Table1[#Data],5,FALSE)</f>
        <v>Yes</v>
      </c>
      <c r="F350" s="9" t="s">
        <v>2</v>
      </c>
    </row>
    <row r="351" spans="1:6" x14ac:dyDescent="0.35">
      <c r="A351" s="19" t="s">
        <v>360</v>
      </c>
      <c r="B351" s="9" t="str">
        <f>VLOOKUP(Table1[[#This Row],[Residential Aged Care Provider Name]],[1]!Table1[#Data],2,FALSE)</f>
        <v>Yes</v>
      </c>
      <c r="C351" s="6" t="str">
        <f>VLOOKUP(Table1[[#This Row],[Residential Aged Care Provider Name]],[1]!Table1[#Data],3,FALSE)</f>
        <v>Yes</v>
      </c>
      <c r="D351" s="6" t="str">
        <f>VLOOKUP(Table1[[#This Row],[Residential Aged Care Provider Name]],[1]!Table1[#Data],4,FALSE)</f>
        <v>Yes</v>
      </c>
      <c r="E351" s="9" t="str">
        <f>VLOOKUP(Table1[[#This Row],[Residential Aged Care Provider Name]],[1]!Table1[#Data],5,FALSE)</f>
        <v>Yes</v>
      </c>
      <c r="F351" s="9" t="s">
        <v>2</v>
      </c>
    </row>
    <row r="352" spans="1:6" x14ac:dyDescent="0.35">
      <c r="A352" s="19" t="s">
        <v>912</v>
      </c>
      <c r="B352" s="9" t="str">
        <f>VLOOKUP(Table1[[#This Row],[Residential Aged Care Provider Name]],[1]!Table1[#Data],2,FALSE)</f>
        <v>Yes</v>
      </c>
      <c r="C352" s="6" t="str">
        <f>VLOOKUP(Table1[[#This Row],[Residential Aged Care Provider Name]],[1]!Table1[#Data],3,FALSE)</f>
        <v>Yes</v>
      </c>
      <c r="D352" s="6" t="str">
        <f>VLOOKUP(Table1[[#This Row],[Residential Aged Care Provider Name]],[1]!Table1[#Data],4,FALSE)</f>
        <v>Yes</v>
      </c>
      <c r="E352" s="9" t="str">
        <f>VLOOKUP(Table1[[#This Row],[Residential Aged Care Provider Name]],[1]!Table1[#Data],5,FALSE)</f>
        <v>Yes</v>
      </c>
      <c r="F352" s="9" t="s">
        <v>2</v>
      </c>
    </row>
    <row r="353" spans="1:6" x14ac:dyDescent="0.35">
      <c r="A353" s="19" t="s">
        <v>1018</v>
      </c>
      <c r="B353" s="9" t="str">
        <f>VLOOKUP(Table1[[#This Row],[Residential Aged Care Provider Name]],[1]!Table1[#Data],2,FALSE)</f>
        <v>Yes</v>
      </c>
      <c r="C353" s="6" t="str">
        <f>VLOOKUP(Table1[[#This Row],[Residential Aged Care Provider Name]],[1]!Table1[#Data],3,FALSE)</f>
        <v>Yes</v>
      </c>
      <c r="D353" s="6" t="str">
        <f>VLOOKUP(Table1[[#This Row],[Residential Aged Care Provider Name]],[1]!Table1[#Data],4,FALSE)</f>
        <v>Yes</v>
      </c>
      <c r="E353" s="9" t="str">
        <f>VLOOKUP(Table1[[#This Row],[Residential Aged Care Provider Name]],[1]!Table1[#Data],5,FALSE)</f>
        <v>Yes</v>
      </c>
      <c r="F353" s="9" t="s">
        <v>2</v>
      </c>
    </row>
    <row r="354" spans="1:6" x14ac:dyDescent="0.35">
      <c r="A354" s="19" t="s">
        <v>235</v>
      </c>
      <c r="B354" s="9" t="str">
        <f>VLOOKUP(Table1[[#This Row],[Residential Aged Care Provider Name]],[1]!Table1[#Data],2,FALSE)</f>
        <v>Yes</v>
      </c>
      <c r="C354" s="6" t="str">
        <f>VLOOKUP(Table1[[#This Row],[Residential Aged Care Provider Name]],[1]!Table1[#Data],3,FALSE)</f>
        <v>Yes</v>
      </c>
      <c r="D354" s="6" t="str">
        <f>VLOOKUP(Table1[[#This Row],[Residential Aged Care Provider Name]],[1]!Table1[#Data],4,FALSE)</f>
        <v>Yes</v>
      </c>
      <c r="E354" s="9" t="str">
        <f>VLOOKUP(Table1[[#This Row],[Residential Aged Care Provider Name]],[1]!Table1[#Data],5,FALSE)</f>
        <v>Yes</v>
      </c>
      <c r="F354" s="9" t="s">
        <v>2</v>
      </c>
    </row>
    <row r="355" spans="1:6" x14ac:dyDescent="0.35">
      <c r="A355" s="19" t="s">
        <v>45</v>
      </c>
      <c r="B355" s="9" t="str">
        <f>VLOOKUP(Table1[[#This Row],[Residential Aged Care Provider Name]],[1]!Table1[#Data],2,FALSE)</f>
        <v>Yes</v>
      </c>
      <c r="C355" s="6" t="str">
        <f>VLOOKUP(Table1[[#This Row],[Residential Aged Care Provider Name]],[1]!Table1[#Data],3,FALSE)</f>
        <v>Yes</v>
      </c>
      <c r="D355" s="6" t="str">
        <f>VLOOKUP(Table1[[#This Row],[Residential Aged Care Provider Name]],[1]!Table1[#Data],4,FALSE)</f>
        <v>Yes</v>
      </c>
      <c r="E355" s="9" t="str">
        <f>VLOOKUP(Table1[[#This Row],[Residential Aged Care Provider Name]],[1]!Table1[#Data],5,FALSE)</f>
        <v>Yes</v>
      </c>
      <c r="F355" s="9" t="s">
        <v>2</v>
      </c>
    </row>
    <row r="356" spans="1:6" x14ac:dyDescent="0.35">
      <c r="A356" s="19" t="s">
        <v>419</v>
      </c>
      <c r="B356" s="9" t="str">
        <f>VLOOKUP(Table1[[#This Row],[Residential Aged Care Provider Name]],[1]!Table1[#Data],2,FALSE)</f>
        <v>Yes</v>
      </c>
      <c r="C356" s="6" t="str">
        <f>VLOOKUP(Table1[[#This Row],[Residential Aged Care Provider Name]],[1]!Table1[#Data],3,FALSE)</f>
        <v>Yes</v>
      </c>
      <c r="D356" s="6" t="str">
        <f>VLOOKUP(Table1[[#This Row],[Residential Aged Care Provider Name]],[1]!Table1[#Data],4,FALSE)</f>
        <v>Yes</v>
      </c>
      <c r="E356" s="9" t="str">
        <f>VLOOKUP(Table1[[#This Row],[Residential Aged Care Provider Name]],[1]!Table1[#Data],5,FALSE)</f>
        <v>Yes</v>
      </c>
      <c r="F356" s="9" t="s">
        <v>2</v>
      </c>
    </row>
    <row r="357" spans="1:6" x14ac:dyDescent="0.35">
      <c r="A357" s="19" t="s">
        <v>687</v>
      </c>
      <c r="B357" s="9" t="str">
        <f>VLOOKUP(Table1[[#This Row],[Residential Aged Care Provider Name]],[1]!Table1[#Data],2,FALSE)</f>
        <v>Yes</v>
      </c>
      <c r="C357" s="6" t="str">
        <f>VLOOKUP(Table1[[#This Row],[Residential Aged Care Provider Name]],[1]!Table1[#Data],3,FALSE)</f>
        <v>Yes</v>
      </c>
      <c r="D357" s="6" t="str">
        <f>VLOOKUP(Table1[[#This Row],[Residential Aged Care Provider Name]],[1]!Table1[#Data],4,FALSE)</f>
        <v>Yes</v>
      </c>
      <c r="E357" s="9" t="str">
        <f>VLOOKUP(Table1[[#This Row],[Residential Aged Care Provider Name]],[1]!Table1[#Data],5,FALSE)</f>
        <v>Yes</v>
      </c>
      <c r="F357" s="9" t="s">
        <v>2</v>
      </c>
    </row>
    <row r="358" spans="1:6" x14ac:dyDescent="0.35">
      <c r="A358" s="19" t="s">
        <v>891</v>
      </c>
      <c r="B358" s="9" t="str">
        <f>VLOOKUP(Table1[[#This Row],[Residential Aged Care Provider Name]],[1]!Table1[#Data],2,FALSE)</f>
        <v>Yes</v>
      </c>
      <c r="C358" s="6" t="str">
        <f>VLOOKUP(Table1[[#This Row],[Residential Aged Care Provider Name]],[1]!Table1[#Data],3,FALSE)</f>
        <v>Yes</v>
      </c>
      <c r="D358" s="6" t="str">
        <f>VLOOKUP(Table1[[#This Row],[Residential Aged Care Provider Name]],[1]!Table1[#Data],4,FALSE)</f>
        <v>Yes</v>
      </c>
      <c r="E358" s="9" t="str">
        <f>VLOOKUP(Table1[[#This Row],[Residential Aged Care Provider Name]],[1]!Table1[#Data],5,FALSE)</f>
        <v>Yes</v>
      </c>
      <c r="F358" s="9" t="s">
        <v>2</v>
      </c>
    </row>
    <row r="359" spans="1:6" x14ac:dyDescent="0.35">
      <c r="A359" s="19" t="s">
        <v>1006</v>
      </c>
      <c r="B359" s="9" t="str">
        <f>VLOOKUP(Table1[[#This Row],[Residential Aged Care Provider Name]],[1]!Table1[#Data],2,FALSE)</f>
        <v>Yes</v>
      </c>
      <c r="C359" s="6" t="str">
        <f>VLOOKUP(Table1[[#This Row],[Residential Aged Care Provider Name]],[1]!Table1[#Data],3,FALSE)</f>
        <v>Yes</v>
      </c>
      <c r="D359" s="6" t="str">
        <f>VLOOKUP(Table1[[#This Row],[Residential Aged Care Provider Name]],[1]!Table1[#Data],4,FALSE)</f>
        <v>Yes</v>
      </c>
      <c r="E359" s="9" t="str">
        <f>VLOOKUP(Table1[[#This Row],[Residential Aged Care Provider Name]],[1]!Table1[#Data],5,FALSE)</f>
        <v>Yes</v>
      </c>
      <c r="F359" s="9" t="s">
        <v>2</v>
      </c>
    </row>
    <row r="360" spans="1:6" x14ac:dyDescent="0.35">
      <c r="A360" s="19" t="s">
        <v>107</v>
      </c>
      <c r="B360" s="9" t="str">
        <f>VLOOKUP(Table1[[#This Row],[Residential Aged Care Provider Name]],[1]!Table1[#Data],2,FALSE)</f>
        <v>Yes</v>
      </c>
      <c r="C360" s="6" t="str">
        <f>VLOOKUP(Table1[[#This Row],[Residential Aged Care Provider Name]],[1]!Table1[#Data],3,FALSE)</f>
        <v>Yes</v>
      </c>
      <c r="D360" s="6" t="str">
        <f>VLOOKUP(Table1[[#This Row],[Residential Aged Care Provider Name]],[1]!Table1[#Data],4,FALSE)</f>
        <v>Yes</v>
      </c>
      <c r="E360" s="9" t="str">
        <f>VLOOKUP(Table1[[#This Row],[Residential Aged Care Provider Name]],[1]!Table1[#Data],5,FALSE)</f>
        <v>Yes</v>
      </c>
      <c r="F360" s="9" t="s">
        <v>2</v>
      </c>
    </row>
    <row r="361" spans="1:6" x14ac:dyDescent="0.35">
      <c r="A361" s="19" t="s">
        <v>1054</v>
      </c>
      <c r="B361" s="9" t="str">
        <f>VLOOKUP(Table1[[#This Row],[Residential Aged Care Provider Name]],[1]!Table1[#Data],2,FALSE)</f>
        <v>Yes</v>
      </c>
      <c r="C361" s="6" t="str">
        <f>VLOOKUP(Table1[[#This Row],[Residential Aged Care Provider Name]],[1]!Table1[#Data],3,FALSE)</f>
        <v>Yes</v>
      </c>
      <c r="D361" s="6" t="str">
        <f>VLOOKUP(Table1[[#This Row],[Residential Aged Care Provider Name]],[1]!Table1[#Data],4,FALSE)</f>
        <v>Yes</v>
      </c>
      <c r="E361" s="9" t="str">
        <f>VLOOKUP(Table1[[#This Row],[Residential Aged Care Provider Name]],[1]!Table1[#Data],5,FALSE)</f>
        <v>Yes</v>
      </c>
      <c r="F361" s="9" t="s">
        <v>2</v>
      </c>
    </row>
    <row r="362" spans="1:6" x14ac:dyDescent="0.35">
      <c r="A362" s="19" t="s">
        <v>846</v>
      </c>
      <c r="B362" s="9" t="str">
        <f>VLOOKUP(Table1[[#This Row],[Residential Aged Care Provider Name]],[1]!Table1[#Data],2,FALSE)</f>
        <v>Yes</v>
      </c>
      <c r="C362" s="6" t="str">
        <f>VLOOKUP(Table1[[#This Row],[Residential Aged Care Provider Name]],[1]!Table1[#Data],3,FALSE)</f>
        <v>Yes</v>
      </c>
      <c r="D362" s="6" t="str">
        <f>VLOOKUP(Table1[[#This Row],[Residential Aged Care Provider Name]],[1]!Table1[#Data],4,FALSE)</f>
        <v>Yes</v>
      </c>
      <c r="E362" s="9" t="str">
        <f>VLOOKUP(Table1[[#This Row],[Residential Aged Care Provider Name]],[1]!Table1[#Data],5,FALSE)</f>
        <v>Yes</v>
      </c>
      <c r="F362" s="9" t="s">
        <v>2</v>
      </c>
    </row>
    <row r="363" spans="1:6" x14ac:dyDescent="0.35">
      <c r="A363" s="19" t="s">
        <v>855</v>
      </c>
      <c r="B363" s="9" t="str">
        <f>VLOOKUP(Table1[[#This Row],[Residential Aged Care Provider Name]],[1]!Table1[#Data],2,FALSE)</f>
        <v>Yes</v>
      </c>
      <c r="C363" s="6" t="str">
        <f>VLOOKUP(Table1[[#This Row],[Residential Aged Care Provider Name]],[1]!Table1[#Data],3,FALSE)</f>
        <v>Yes</v>
      </c>
      <c r="D363" s="6" t="str">
        <f>VLOOKUP(Table1[[#This Row],[Residential Aged Care Provider Name]],[1]!Table1[#Data],4,FALSE)</f>
        <v>Yes</v>
      </c>
      <c r="E363" s="9" t="str">
        <f>VLOOKUP(Table1[[#This Row],[Residential Aged Care Provider Name]],[1]!Table1[#Data],5,FALSE)</f>
        <v>Yes</v>
      </c>
      <c r="F363" s="9" t="s">
        <v>2</v>
      </c>
    </row>
    <row r="364" spans="1:6" ht="29" x14ac:dyDescent="0.35">
      <c r="A364" s="19" t="s">
        <v>645</v>
      </c>
      <c r="B364" s="9" t="str">
        <f>VLOOKUP(Table1[[#This Row],[Residential Aged Care Provider Name]],[1]!Table1[#Data],2,FALSE)</f>
        <v>Yes</v>
      </c>
      <c r="C364" s="6" t="str">
        <f>VLOOKUP(Table1[[#This Row],[Residential Aged Care Provider Name]],[1]!Table1[#Data],3,FALSE)</f>
        <v>Yes</v>
      </c>
      <c r="D364" s="6" t="str">
        <f>VLOOKUP(Table1[[#This Row],[Residential Aged Care Provider Name]],[1]!Table1[#Data],4,FALSE)</f>
        <v>Yes</v>
      </c>
      <c r="E364" s="9" t="str">
        <f>VLOOKUP(Table1[[#This Row],[Residential Aged Care Provider Name]],[1]!Table1[#Data],5,FALSE)</f>
        <v>Yes</v>
      </c>
      <c r="F364" s="9" t="s">
        <v>2</v>
      </c>
    </row>
    <row r="365" spans="1:6" x14ac:dyDescent="0.35">
      <c r="A365" s="19" t="s">
        <v>657</v>
      </c>
      <c r="B365" s="9" t="str">
        <f>VLOOKUP(Table1[[#This Row],[Residential Aged Care Provider Name]],[1]!Table1[#Data],2,FALSE)</f>
        <v>Yes</v>
      </c>
      <c r="C365" s="6" t="str">
        <f>VLOOKUP(Table1[[#This Row],[Residential Aged Care Provider Name]],[1]!Table1[#Data],3,FALSE)</f>
        <v>Yes</v>
      </c>
      <c r="D365" s="6" t="str">
        <f>VLOOKUP(Table1[[#This Row],[Residential Aged Care Provider Name]],[1]!Table1[#Data],4,FALSE)</f>
        <v>Yes</v>
      </c>
      <c r="E365" s="9" t="str">
        <f>VLOOKUP(Table1[[#This Row],[Residential Aged Care Provider Name]],[1]!Table1[#Data],5,FALSE)</f>
        <v>Yes</v>
      </c>
      <c r="F365" s="9" t="s">
        <v>2</v>
      </c>
    </row>
    <row r="366" spans="1:6" x14ac:dyDescent="0.35">
      <c r="A366" s="19" t="s">
        <v>941</v>
      </c>
      <c r="B366" s="9" t="str">
        <f>VLOOKUP(Table1[[#This Row],[Residential Aged Care Provider Name]],[1]!Table1[#Data],2,FALSE)</f>
        <v>Yes</v>
      </c>
      <c r="C366" s="6" t="str">
        <f>VLOOKUP(Table1[[#This Row],[Residential Aged Care Provider Name]],[1]!Table1[#Data],3,FALSE)</f>
        <v>Yes</v>
      </c>
      <c r="D366" s="6" t="str">
        <f>VLOOKUP(Table1[[#This Row],[Residential Aged Care Provider Name]],[1]!Table1[#Data],4,FALSE)</f>
        <v>Yes</v>
      </c>
      <c r="E366" s="9" t="str">
        <f>VLOOKUP(Table1[[#This Row],[Residential Aged Care Provider Name]],[1]!Table1[#Data],5,FALSE)</f>
        <v>Yes</v>
      </c>
      <c r="F366" s="9" t="s">
        <v>2</v>
      </c>
    </row>
    <row r="367" spans="1:6" x14ac:dyDescent="0.35">
      <c r="A367" s="19" t="s">
        <v>710</v>
      </c>
      <c r="B367" s="9" t="str">
        <f>VLOOKUP(Table1[[#This Row],[Residential Aged Care Provider Name]],[1]!Table1[#Data],2,FALSE)</f>
        <v>Yes</v>
      </c>
      <c r="C367" s="6" t="str">
        <f>VLOOKUP(Table1[[#This Row],[Residential Aged Care Provider Name]],[1]!Table1[#Data],3,FALSE)</f>
        <v>Yes</v>
      </c>
      <c r="D367" s="6" t="str">
        <f>VLOOKUP(Table1[[#This Row],[Residential Aged Care Provider Name]],[1]!Table1[#Data],4,FALSE)</f>
        <v>Yes</v>
      </c>
      <c r="E367" s="9" t="str">
        <f>VLOOKUP(Table1[[#This Row],[Residential Aged Care Provider Name]],[1]!Table1[#Data],5,FALSE)</f>
        <v>Yes</v>
      </c>
      <c r="F367" s="9" t="s">
        <v>2</v>
      </c>
    </row>
    <row r="368" spans="1:6" x14ac:dyDescent="0.35">
      <c r="A368" s="19" t="s">
        <v>960</v>
      </c>
      <c r="B368" s="9" t="str">
        <f>VLOOKUP(Table1[[#This Row],[Residential Aged Care Provider Name]],[1]!Table1[#Data],2,FALSE)</f>
        <v>Yes</v>
      </c>
      <c r="C368" s="6" t="str">
        <f>VLOOKUP(Table1[[#This Row],[Residential Aged Care Provider Name]],[1]!Table1[#Data],3,FALSE)</f>
        <v>Yes</v>
      </c>
      <c r="D368" s="6" t="str">
        <f>VLOOKUP(Table1[[#This Row],[Residential Aged Care Provider Name]],[1]!Table1[#Data],4,FALSE)</f>
        <v>Yes</v>
      </c>
      <c r="E368" s="9" t="str">
        <f>VLOOKUP(Table1[[#This Row],[Residential Aged Care Provider Name]],[1]!Table1[#Data],5,FALSE)</f>
        <v>Yes</v>
      </c>
      <c r="F368" s="9" t="s">
        <v>2</v>
      </c>
    </row>
    <row r="369" spans="1:6" x14ac:dyDescent="0.35">
      <c r="A369" s="19" t="s">
        <v>95</v>
      </c>
      <c r="B369" s="9" t="str">
        <f>VLOOKUP(Table1[[#This Row],[Residential Aged Care Provider Name]],[1]!Table1[#Data],2,FALSE)</f>
        <v>Yes</v>
      </c>
      <c r="C369" s="6" t="str">
        <f>VLOOKUP(Table1[[#This Row],[Residential Aged Care Provider Name]],[1]!Table1[#Data],3,FALSE)</f>
        <v>Yes</v>
      </c>
      <c r="D369" s="6" t="str">
        <f>VLOOKUP(Table1[[#This Row],[Residential Aged Care Provider Name]],[1]!Table1[#Data],4,FALSE)</f>
        <v>Yes</v>
      </c>
      <c r="E369" s="9" t="str">
        <f>VLOOKUP(Table1[[#This Row],[Residential Aged Care Provider Name]],[1]!Table1[#Data],5,FALSE)</f>
        <v>Yes</v>
      </c>
      <c r="F369" s="9" t="s">
        <v>2</v>
      </c>
    </row>
    <row r="370" spans="1:6" x14ac:dyDescent="0.35">
      <c r="A370" s="19" t="s">
        <v>715</v>
      </c>
      <c r="B370" s="9" t="str">
        <f>VLOOKUP(Table1[[#This Row],[Residential Aged Care Provider Name]],[1]!Table1[#Data],2,FALSE)</f>
        <v>Yes</v>
      </c>
      <c r="C370" s="6" t="str">
        <f>VLOOKUP(Table1[[#This Row],[Residential Aged Care Provider Name]],[1]!Table1[#Data],3,FALSE)</f>
        <v>Yes</v>
      </c>
      <c r="D370" s="6" t="str">
        <f>VLOOKUP(Table1[[#This Row],[Residential Aged Care Provider Name]],[1]!Table1[#Data],4,FALSE)</f>
        <v>Yes</v>
      </c>
      <c r="E370" s="9" t="str">
        <f>VLOOKUP(Table1[[#This Row],[Residential Aged Care Provider Name]],[1]!Table1[#Data],5,FALSE)</f>
        <v>Yes</v>
      </c>
      <c r="F370" s="9" t="s">
        <v>2</v>
      </c>
    </row>
    <row r="371" spans="1:6" x14ac:dyDescent="0.35">
      <c r="A371" s="19" t="s">
        <v>723</v>
      </c>
      <c r="B371" s="9" t="str">
        <f>VLOOKUP(Table1[[#This Row],[Residential Aged Care Provider Name]],[1]!Table1[#Data],2,FALSE)</f>
        <v>Yes</v>
      </c>
      <c r="C371" s="6" t="str">
        <f>VLOOKUP(Table1[[#This Row],[Residential Aged Care Provider Name]],[1]!Table1[#Data],3,FALSE)</f>
        <v>No</v>
      </c>
      <c r="D371" s="6" t="str">
        <f>VLOOKUP(Table1[[#This Row],[Residential Aged Care Provider Name]],[1]!Table1[#Data],4,FALSE)</f>
        <v>Yes</v>
      </c>
      <c r="E371" s="9" t="str">
        <f>VLOOKUP(Table1[[#This Row],[Residential Aged Care Provider Name]],[1]!Table1[#Data],5,FALSE)</f>
        <v>Yes</v>
      </c>
      <c r="F371" s="9" t="s">
        <v>2</v>
      </c>
    </row>
    <row r="372" spans="1:6" x14ac:dyDescent="0.35">
      <c r="A372" s="19" t="s">
        <v>898</v>
      </c>
      <c r="B372" s="9" t="str">
        <f>VLOOKUP(Table1[[#This Row],[Residential Aged Care Provider Name]],[1]!Table1[#Data],2,FALSE)</f>
        <v>Yes</v>
      </c>
      <c r="C372" s="6" t="str">
        <f>VLOOKUP(Table1[[#This Row],[Residential Aged Care Provider Name]],[1]!Table1[#Data],3,FALSE)</f>
        <v>Yes</v>
      </c>
      <c r="D372" s="6" t="str">
        <f>VLOOKUP(Table1[[#This Row],[Residential Aged Care Provider Name]],[1]!Table1[#Data],4,FALSE)</f>
        <v>Yes</v>
      </c>
      <c r="E372" s="9" t="str">
        <f>VLOOKUP(Table1[[#This Row],[Residential Aged Care Provider Name]],[1]!Table1[#Data],5,FALSE)</f>
        <v>Yes</v>
      </c>
      <c r="F372" s="9" t="s">
        <v>2</v>
      </c>
    </row>
    <row r="373" spans="1:6" ht="29" x14ac:dyDescent="0.35">
      <c r="A373" s="19" t="s">
        <v>319</v>
      </c>
      <c r="B373" s="9" t="str">
        <f>VLOOKUP(Table1[[#This Row],[Residential Aged Care Provider Name]],[1]!Table1[#Data],2,FALSE)</f>
        <v>Yes</v>
      </c>
      <c r="C373" s="6" t="str">
        <f>VLOOKUP(Table1[[#This Row],[Residential Aged Care Provider Name]],[1]!Table1[#Data],3,FALSE)</f>
        <v>Yes</v>
      </c>
      <c r="D373" s="6" t="str">
        <f>VLOOKUP(Table1[[#This Row],[Residential Aged Care Provider Name]],[1]!Table1[#Data],4,FALSE)</f>
        <v>Yes</v>
      </c>
      <c r="E373" s="9" t="str">
        <f>VLOOKUP(Table1[[#This Row],[Residential Aged Care Provider Name]],[1]!Table1[#Data],5,FALSE)</f>
        <v>Yes</v>
      </c>
      <c r="F373" s="9" t="s">
        <v>2</v>
      </c>
    </row>
    <row r="374" spans="1:6" x14ac:dyDescent="0.35">
      <c r="A374" s="19" t="s">
        <v>129</v>
      </c>
      <c r="B374" s="9" t="str">
        <f>VLOOKUP(Table1[[#This Row],[Residential Aged Care Provider Name]],[1]!Table1[#Data],2,FALSE)</f>
        <v>Yes</v>
      </c>
      <c r="C374" s="6" t="str">
        <f>VLOOKUP(Table1[[#This Row],[Residential Aged Care Provider Name]],[1]!Table1[#Data],3,FALSE)</f>
        <v>Yes</v>
      </c>
      <c r="D374" s="6" t="str">
        <f>VLOOKUP(Table1[[#This Row],[Residential Aged Care Provider Name]],[1]!Table1[#Data],4,FALSE)</f>
        <v>Yes</v>
      </c>
      <c r="E374" s="9" t="str">
        <f>VLOOKUP(Table1[[#This Row],[Residential Aged Care Provider Name]],[1]!Table1[#Data],5,FALSE)</f>
        <v>Yes</v>
      </c>
      <c r="F374" s="9" t="s">
        <v>2</v>
      </c>
    </row>
    <row r="375" spans="1:6" x14ac:dyDescent="0.35">
      <c r="A375" s="19" t="s">
        <v>760</v>
      </c>
      <c r="B375" s="9" t="str">
        <f>VLOOKUP(Table1[[#This Row],[Residential Aged Care Provider Name]],[1]!Table1[#Data],2,FALSE)</f>
        <v>Yes</v>
      </c>
      <c r="C375" s="6" t="str">
        <f>VLOOKUP(Table1[[#This Row],[Residential Aged Care Provider Name]],[1]!Table1[#Data],3,FALSE)</f>
        <v>Yes</v>
      </c>
      <c r="D375" s="6" t="str">
        <f>VLOOKUP(Table1[[#This Row],[Residential Aged Care Provider Name]],[1]!Table1[#Data],4,FALSE)</f>
        <v>Yes</v>
      </c>
      <c r="E375" s="9" t="str">
        <f>VLOOKUP(Table1[[#This Row],[Residential Aged Care Provider Name]],[1]!Table1[#Data],5,FALSE)</f>
        <v>Yes</v>
      </c>
      <c r="F375" s="9" t="s">
        <v>2</v>
      </c>
    </row>
    <row r="376" spans="1:6" x14ac:dyDescent="0.35">
      <c r="A376" s="19" t="s">
        <v>882</v>
      </c>
      <c r="B376" s="9" t="str">
        <f>VLOOKUP(Table1[[#This Row],[Residential Aged Care Provider Name]],[1]!Table1[#Data],2,FALSE)</f>
        <v>Yes</v>
      </c>
      <c r="C376" s="6" t="str">
        <f>VLOOKUP(Table1[[#This Row],[Residential Aged Care Provider Name]],[1]!Table1[#Data],3,FALSE)</f>
        <v>Yes</v>
      </c>
      <c r="D376" s="6" t="str">
        <f>VLOOKUP(Table1[[#This Row],[Residential Aged Care Provider Name]],[1]!Table1[#Data],4,FALSE)</f>
        <v>Yes</v>
      </c>
      <c r="E376" s="9" t="str">
        <f>VLOOKUP(Table1[[#This Row],[Residential Aged Care Provider Name]],[1]!Table1[#Data],5,FALSE)</f>
        <v>Yes</v>
      </c>
      <c r="F376" s="9" t="s">
        <v>2</v>
      </c>
    </row>
    <row r="377" spans="1:6" x14ac:dyDescent="0.35">
      <c r="A377" s="19" t="s">
        <v>871</v>
      </c>
      <c r="B377" s="9" t="str">
        <f>VLOOKUP(Table1[[#This Row],[Residential Aged Care Provider Name]],[1]!Table1[#Data],2,FALSE)</f>
        <v>Yes</v>
      </c>
      <c r="C377" s="6" t="str">
        <f>VLOOKUP(Table1[[#This Row],[Residential Aged Care Provider Name]],[1]!Table1[#Data],3,FALSE)</f>
        <v>Yes</v>
      </c>
      <c r="D377" s="6" t="str">
        <f>VLOOKUP(Table1[[#This Row],[Residential Aged Care Provider Name]],[1]!Table1[#Data],4,FALSE)</f>
        <v>Yes</v>
      </c>
      <c r="E377" s="9" t="str">
        <f>VLOOKUP(Table1[[#This Row],[Residential Aged Care Provider Name]],[1]!Table1[#Data],5,FALSE)</f>
        <v>Yes</v>
      </c>
      <c r="F377" s="9" t="s">
        <v>2</v>
      </c>
    </row>
    <row r="378" spans="1:6" x14ac:dyDescent="0.35">
      <c r="A378" s="19" t="s">
        <v>1039</v>
      </c>
      <c r="B378" s="9" t="str">
        <f>VLOOKUP(Table1[[#This Row],[Residential Aged Care Provider Name]],[1]!Table1[#Data],2,FALSE)</f>
        <v>Yes</v>
      </c>
      <c r="C378" s="6" t="str">
        <f>VLOOKUP(Table1[[#This Row],[Residential Aged Care Provider Name]],[1]!Table1[#Data],3,FALSE)</f>
        <v>Yes</v>
      </c>
      <c r="D378" s="6" t="str">
        <f>VLOOKUP(Table1[[#This Row],[Residential Aged Care Provider Name]],[1]!Table1[#Data],4,FALSE)</f>
        <v>Yes</v>
      </c>
      <c r="E378" s="9" t="str">
        <f>VLOOKUP(Table1[[#This Row],[Residential Aged Care Provider Name]],[1]!Table1[#Data],5,FALSE)</f>
        <v>Yes</v>
      </c>
      <c r="F378" s="9" t="s">
        <v>2</v>
      </c>
    </row>
    <row r="379" spans="1:6" x14ac:dyDescent="0.35">
      <c r="A379" s="19" t="s">
        <v>1186</v>
      </c>
      <c r="B379" s="9" t="s">
        <v>1254</v>
      </c>
      <c r="C379" s="9" t="s">
        <v>1254</v>
      </c>
      <c r="D379" s="9" t="s">
        <v>1254</v>
      </c>
      <c r="E379" s="9" t="str">
        <f>VLOOKUP(Table1[[#This Row],[Residential Aged Care Provider Name]],[1]!Table1[#Data],5,FALSE)</f>
        <v>Yes</v>
      </c>
      <c r="F379" s="9" t="s">
        <v>2</v>
      </c>
    </row>
    <row r="380" spans="1:6" x14ac:dyDescent="0.35">
      <c r="A380" s="19" t="s">
        <v>887</v>
      </c>
      <c r="B380" s="9" t="str">
        <f>VLOOKUP(Table1[[#This Row],[Residential Aged Care Provider Name]],[1]!Table1[#Data],2,FALSE)</f>
        <v>Yes</v>
      </c>
      <c r="C380" s="6" t="str">
        <f>VLOOKUP(Table1[[#This Row],[Residential Aged Care Provider Name]],[1]!Table1[#Data],3,FALSE)</f>
        <v>Yes</v>
      </c>
      <c r="D380" s="6" t="str">
        <f>VLOOKUP(Table1[[#This Row],[Residential Aged Care Provider Name]],[1]!Table1[#Data],4,FALSE)</f>
        <v>Yes</v>
      </c>
      <c r="E380" s="9" t="str">
        <f>VLOOKUP(Table1[[#This Row],[Residential Aged Care Provider Name]],[1]!Table1[#Data],5,FALSE)</f>
        <v>Yes</v>
      </c>
      <c r="F380" s="9" t="s">
        <v>2</v>
      </c>
    </row>
    <row r="381" spans="1:6" x14ac:dyDescent="0.35">
      <c r="A381" s="19" t="s">
        <v>795</v>
      </c>
      <c r="B381" s="9" t="str">
        <f>VLOOKUP(Table1[[#This Row],[Residential Aged Care Provider Name]],[1]!Table1[#Data],2,FALSE)</f>
        <v>Yes</v>
      </c>
      <c r="C381" s="6" t="str">
        <f>VLOOKUP(Table1[[#This Row],[Residential Aged Care Provider Name]],[1]!Table1[#Data],3,FALSE)</f>
        <v>Yes</v>
      </c>
      <c r="D381" s="6" t="str">
        <f>VLOOKUP(Table1[[#This Row],[Residential Aged Care Provider Name]],[1]!Table1[#Data],4,FALSE)</f>
        <v>Yes</v>
      </c>
      <c r="E381" s="9" t="str">
        <f>VLOOKUP(Table1[[#This Row],[Residential Aged Care Provider Name]],[1]!Table1[#Data],5,FALSE)</f>
        <v>Yes</v>
      </c>
      <c r="F381" s="9" t="s">
        <v>2</v>
      </c>
    </row>
    <row r="382" spans="1:6" x14ac:dyDescent="0.35">
      <c r="A382" s="19" t="s">
        <v>1010</v>
      </c>
      <c r="B382" s="9" t="str">
        <f>VLOOKUP(Table1[[#This Row],[Residential Aged Care Provider Name]],[1]!Table1[#Data],2,FALSE)</f>
        <v>Yes</v>
      </c>
      <c r="C382" s="6" t="str">
        <f>VLOOKUP(Table1[[#This Row],[Residential Aged Care Provider Name]],[1]!Table1[#Data],3,FALSE)</f>
        <v>Yes</v>
      </c>
      <c r="D382" s="6" t="str">
        <f>VLOOKUP(Table1[[#This Row],[Residential Aged Care Provider Name]],[1]!Table1[#Data],4,FALSE)</f>
        <v>Yes</v>
      </c>
      <c r="E382" s="9" t="str">
        <f>VLOOKUP(Table1[[#This Row],[Residential Aged Care Provider Name]],[1]!Table1[#Data],5,FALSE)</f>
        <v>Yes</v>
      </c>
      <c r="F382" s="9" t="s">
        <v>2</v>
      </c>
    </row>
    <row r="383" spans="1:6" x14ac:dyDescent="0.35">
      <c r="A383" s="19" t="s">
        <v>764</v>
      </c>
      <c r="B383" s="9" t="str">
        <f>VLOOKUP(Table1[[#This Row],[Residential Aged Care Provider Name]],[1]!Table1[#Data],2,FALSE)</f>
        <v>Yes</v>
      </c>
      <c r="C383" s="6" t="str">
        <f>VLOOKUP(Table1[[#This Row],[Residential Aged Care Provider Name]],[1]!Table1[#Data],3,FALSE)</f>
        <v>Yes</v>
      </c>
      <c r="D383" s="6" t="str">
        <f>VLOOKUP(Table1[[#This Row],[Residential Aged Care Provider Name]],[1]!Table1[#Data],4,FALSE)</f>
        <v>Yes</v>
      </c>
      <c r="E383" s="9" t="str">
        <f>VLOOKUP(Table1[[#This Row],[Residential Aged Care Provider Name]],[1]!Table1[#Data],5,FALSE)</f>
        <v>Yes</v>
      </c>
      <c r="F383" s="9" t="s">
        <v>2</v>
      </c>
    </row>
    <row r="384" spans="1:6" x14ac:dyDescent="0.35">
      <c r="A384" s="19" t="s">
        <v>420</v>
      </c>
      <c r="B384" s="9" t="str">
        <f>VLOOKUP(Table1[[#This Row],[Residential Aged Care Provider Name]],[1]!Table1[#Data],2,FALSE)</f>
        <v>Yes</v>
      </c>
      <c r="C384" s="6" t="str">
        <f>VLOOKUP(Table1[[#This Row],[Residential Aged Care Provider Name]],[1]!Table1[#Data],3,FALSE)</f>
        <v>Yes</v>
      </c>
      <c r="D384" s="6" t="str">
        <f>VLOOKUP(Table1[[#This Row],[Residential Aged Care Provider Name]],[1]!Table1[#Data],4,FALSE)</f>
        <v>Yes</v>
      </c>
      <c r="E384" s="9" t="str">
        <f>VLOOKUP(Table1[[#This Row],[Residential Aged Care Provider Name]],[1]!Table1[#Data],5,FALSE)</f>
        <v>Yes</v>
      </c>
      <c r="F384" s="9" t="s">
        <v>2</v>
      </c>
    </row>
    <row r="385" spans="1:6" ht="29" x14ac:dyDescent="0.35">
      <c r="A385" s="19" t="s">
        <v>916</v>
      </c>
      <c r="B385" s="9" t="str">
        <f>VLOOKUP(Table1[[#This Row],[Residential Aged Care Provider Name]],[1]!Table1[#Data],2,FALSE)</f>
        <v>Yes</v>
      </c>
      <c r="C385" s="6" t="str">
        <f>VLOOKUP(Table1[[#This Row],[Residential Aged Care Provider Name]],[1]!Table1[#Data],3,FALSE)</f>
        <v>Yes</v>
      </c>
      <c r="D385" s="6" t="str">
        <f>VLOOKUP(Table1[[#This Row],[Residential Aged Care Provider Name]],[1]!Table1[#Data],4,FALSE)</f>
        <v>Yes</v>
      </c>
      <c r="E385" s="9" t="str">
        <f>VLOOKUP(Table1[[#This Row],[Residential Aged Care Provider Name]],[1]!Table1[#Data],5,FALSE)</f>
        <v>Yes</v>
      </c>
      <c r="F385" s="9" t="s">
        <v>2</v>
      </c>
    </row>
    <row r="386" spans="1:6" x14ac:dyDescent="0.35">
      <c r="A386" s="19" t="s">
        <v>734</v>
      </c>
      <c r="B386" s="9" t="str">
        <f>VLOOKUP(Table1[[#This Row],[Residential Aged Care Provider Name]],[1]!Table1[#Data],2,FALSE)</f>
        <v>Yes</v>
      </c>
      <c r="C386" s="6" t="str">
        <f>VLOOKUP(Table1[[#This Row],[Residential Aged Care Provider Name]],[1]!Table1[#Data],3,FALSE)</f>
        <v>Yes</v>
      </c>
      <c r="D386" s="6" t="str">
        <f>VLOOKUP(Table1[[#This Row],[Residential Aged Care Provider Name]],[1]!Table1[#Data],4,FALSE)</f>
        <v>Yes</v>
      </c>
      <c r="E386" s="9" t="str">
        <f>VLOOKUP(Table1[[#This Row],[Residential Aged Care Provider Name]],[1]!Table1[#Data],5,FALSE)</f>
        <v>Yes</v>
      </c>
      <c r="F386" s="9" t="s">
        <v>2</v>
      </c>
    </row>
    <row r="387" spans="1:6" x14ac:dyDescent="0.35">
      <c r="A387" s="19" t="s">
        <v>83</v>
      </c>
      <c r="B387" s="9" t="str">
        <f>VLOOKUP(Table1[[#This Row],[Residential Aged Care Provider Name]],[1]!Table1[#Data],2,FALSE)</f>
        <v>Yes</v>
      </c>
      <c r="C387" s="6" t="str">
        <f>VLOOKUP(Table1[[#This Row],[Residential Aged Care Provider Name]],[1]!Table1[#Data],3,FALSE)</f>
        <v>Yes</v>
      </c>
      <c r="D387" s="6" t="str">
        <f>VLOOKUP(Table1[[#This Row],[Residential Aged Care Provider Name]],[1]!Table1[#Data],4,FALSE)</f>
        <v>Yes</v>
      </c>
      <c r="E387" s="9" t="str">
        <f>VLOOKUP(Table1[[#This Row],[Residential Aged Care Provider Name]],[1]!Table1[#Data],5,FALSE)</f>
        <v>Yes</v>
      </c>
      <c r="F387" s="9" t="s">
        <v>2</v>
      </c>
    </row>
    <row r="388" spans="1:6" x14ac:dyDescent="0.35">
      <c r="A388" s="19" t="s">
        <v>118</v>
      </c>
      <c r="B388" s="9" t="str">
        <f>VLOOKUP(Table1[[#This Row],[Residential Aged Care Provider Name]],[1]!Table1[#Data],2,FALSE)</f>
        <v>Yes</v>
      </c>
      <c r="C388" s="6" t="str">
        <f>VLOOKUP(Table1[[#This Row],[Residential Aged Care Provider Name]],[1]!Table1[#Data],3,FALSE)</f>
        <v>Yes</v>
      </c>
      <c r="D388" s="6" t="str">
        <f>VLOOKUP(Table1[[#This Row],[Residential Aged Care Provider Name]],[1]!Table1[#Data],4,FALSE)</f>
        <v>Yes</v>
      </c>
      <c r="E388" s="9" t="str">
        <f>VLOOKUP(Table1[[#This Row],[Residential Aged Care Provider Name]],[1]!Table1[#Data],5,FALSE)</f>
        <v>Yes</v>
      </c>
      <c r="F388" s="9" t="s">
        <v>2</v>
      </c>
    </row>
    <row r="389" spans="1:6" x14ac:dyDescent="0.35">
      <c r="A389" s="19" t="s">
        <v>1034</v>
      </c>
      <c r="B389" s="9" t="str">
        <f>VLOOKUP(Table1[[#This Row],[Residential Aged Care Provider Name]],[1]!Table1[#Data],2,FALSE)</f>
        <v>Yes</v>
      </c>
      <c r="C389" s="6" t="str">
        <f>VLOOKUP(Table1[[#This Row],[Residential Aged Care Provider Name]],[1]!Table1[#Data],3,FALSE)</f>
        <v>Yes</v>
      </c>
      <c r="D389" s="6" t="str">
        <f>VLOOKUP(Table1[[#This Row],[Residential Aged Care Provider Name]],[1]!Table1[#Data],4,FALSE)</f>
        <v>Yes</v>
      </c>
      <c r="E389" s="9" t="str">
        <f>VLOOKUP(Table1[[#This Row],[Residential Aged Care Provider Name]],[1]!Table1[#Data],5,FALSE)</f>
        <v>Yes</v>
      </c>
      <c r="F389" s="9" t="s">
        <v>2</v>
      </c>
    </row>
    <row r="390" spans="1:6" ht="20.149999999999999" customHeight="1" x14ac:dyDescent="0.35">
      <c r="A390" s="19" t="s">
        <v>1242</v>
      </c>
      <c r="B390" s="9" t="s">
        <v>1254</v>
      </c>
      <c r="C390" s="9" t="s">
        <v>1254</v>
      </c>
      <c r="D390" s="9" t="s">
        <v>1254</v>
      </c>
      <c r="E390" s="9" t="s">
        <v>1254</v>
      </c>
      <c r="F390" s="9" t="s">
        <v>2</v>
      </c>
    </row>
    <row r="391" spans="1:6" x14ac:dyDescent="0.35">
      <c r="A391" s="19" t="s">
        <v>168</v>
      </c>
      <c r="B391" s="9" t="str">
        <f>VLOOKUP(Table1[[#This Row],[Residential Aged Care Provider Name]],[1]!Table1[#Data],2,FALSE)</f>
        <v>Yes</v>
      </c>
      <c r="C391" s="6" t="str">
        <f>VLOOKUP(Table1[[#This Row],[Residential Aged Care Provider Name]],[1]!Table1[#Data],3,FALSE)</f>
        <v>Yes</v>
      </c>
      <c r="D391" s="6" t="str">
        <f>VLOOKUP(Table1[[#This Row],[Residential Aged Care Provider Name]],[1]!Table1[#Data],4,FALSE)</f>
        <v>Yes</v>
      </c>
      <c r="E391" s="9" t="str">
        <f>VLOOKUP(Table1[[#This Row],[Residential Aged Care Provider Name]],[1]!Table1[#Data],5,FALSE)</f>
        <v>Yes</v>
      </c>
      <c r="F391" s="9" t="s">
        <v>2</v>
      </c>
    </row>
    <row r="392" spans="1:6" x14ac:dyDescent="0.35">
      <c r="A392" s="19" t="s">
        <v>768</v>
      </c>
      <c r="B392" s="9" t="str">
        <f>VLOOKUP(Table1[[#This Row],[Residential Aged Care Provider Name]],[1]!Table1[#Data],2,FALSE)</f>
        <v>Yes</v>
      </c>
      <c r="C392" s="6" t="str">
        <f>VLOOKUP(Table1[[#This Row],[Residential Aged Care Provider Name]],[1]!Table1[#Data],3,FALSE)</f>
        <v>Yes</v>
      </c>
      <c r="D392" s="6" t="str">
        <f>VLOOKUP(Table1[[#This Row],[Residential Aged Care Provider Name]],[1]!Table1[#Data],4,FALSE)</f>
        <v>Yes</v>
      </c>
      <c r="E392" s="9" t="str">
        <f>VLOOKUP(Table1[[#This Row],[Residential Aged Care Provider Name]],[1]!Table1[#Data],5,FALSE)</f>
        <v>Yes</v>
      </c>
      <c r="F392" s="9" t="s">
        <v>2</v>
      </c>
    </row>
    <row r="393" spans="1:6" x14ac:dyDescent="0.35">
      <c r="A393" s="19" t="s">
        <v>781</v>
      </c>
      <c r="B393" s="9" t="str">
        <f>VLOOKUP(Table1[[#This Row],[Residential Aged Care Provider Name]],[1]!Table1[#Data],2,FALSE)</f>
        <v>Yes</v>
      </c>
      <c r="C393" s="6" t="str">
        <f>VLOOKUP(Table1[[#This Row],[Residential Aged Care Provider Name]],[1]!Table1[#Data],3,FALSE)</f>
        <v>Yes</v>
      </c>
      <c r="D393" s="6" t="str">
        <f>VLOOKUP(Table1[[#This Row],[Residential Aged Care Provider Name]],[1]!Table1[#Data],4,FALSE)</f>
        <v>Yes</v>
      </c>
      <c r="E393" s="9" t="str">
        <f>VLOOKUP(Table1[[#This Row],[Residential Aged Care Provider Name]],[1]!Table1[#Data],5,FALSE)</f>
        <v>Yes</v>
      </c>
      <c r="F393" s="9" t="s">
        <v>2</v>
      </c>
    </row>
    <row r="394" spans="1:6" x14ac:dyDescent="0.35">
      <c r="A394" s="19" t="s">
        <v>1021</v>
      </c>
      <c r="B394" s="9" t="str">
        <f>VLOOKUP(Table1[[#This Row],[Residential Aged Care Provider Name]],[1]!Table1[#Data],2,FALSE)</f>
        <v>Yes</v>
      </c>
      <c r="C394" s="6" t="str">
        <f>VLOOKUP(Table1[[#This Row],[Residential Aged Care Provider Name]],[1]!Table1[#Data],3,FALSE)</f>
        <v>Yes</v>
      </c>
      <c r="D394" s="6" t="str">
        <f>VLOOKUP(Table1[[#This Row],[Residential Aged Care Provider Name]],[1]!Table1[#Data],4,FALSE)</f>
        <v>Yes</v>
      </c>
      <c r="E394" s="9" t="str">
        <f>VLOOKUP(Table1[[#This Row],[Residential Aged Care Provider Name]],[1]!Table1[#Data],5,FALSE)</f>
        <v>Yes</v>
      </c>
      <c r="F394" s="9" t="s">
        <v>2</v>
      </c>
    </row>
    <row r="395" spans="1:6" x14ac:dyDescent="0.35">
      <c r="A395" s="19" t="s">
        <v>67</v>
      </c>
      <c r="B395" s="9" t="str">
        <f>VLOOKUP(Table1[[#This Row],[Residential Aged Care Provider Name]],[1]!Table1[#Data],2,FALSE)</f>
        <v>Yes</v>
      </c>
      <c r="C395" s="6" t="str">
        <f>VLOOKUP(Table1[[#This Row],[Residential Aged Care Provider Name]],[1]!Table1[#Data],3,FALSE)</f>
        <v>Yes</v>
      </c>
      <c r="D395" s="6" t="str">
        <f>VLOOKUP(Table1[[#This Row],[Residential Aged Care Provider Name]],[1]!Table1[#Data],4,FALSE)</f>
        <v>Yes</v>
      </c>
      <c r="E395" s="9" t="str">
        <f>VLOOKUP(Table1[[#This Row],[Residential Aged Care Provider Name]],[1]!Table1[#Data],5,FALSE)</f>
        <v>Yes</v>
      </c>
      <c r="F395" s="9" t="s">
        <v>2</v>
      </c>
    </row>
    <row r="396" spans="1:6" x14ac:dyDescent="0.35">
      <c r="A396" s="19" t="s">
        <v>300</v>
      </c>
      <c r="B396" s="9" t="str">
        <f>VLOOKUP(Table1[[#This Row],[Residential Aged Care Provider Name]],[1]!Table1[#Data],2,FALSE)</f>
        <v>Yes</v>
      </c>
      <c r="C396" s="6" t="str">
        <f>VLOOKUP(Table1[[#This Row],[Residential Aged Care Provider Name]],[1]!Table1[#Data],3,FALSE)</f>
        <v>Yes</v>
      </c>
      <c r="D396" s="6" t="str">
        <f>VLOOKUP(Table1[[#This Row],[Residential Aged Care Provider Name]],[1]!Table1[#Data],4,FALSE)</f>
        <v>Yes</v>
      </c>
      <c r="E396" s="9" t="str">
        <f>VLOOKUP(Table1[[#This Row],[Residential Aged Care Provider Name]],[1]!Table1[#Data],5,FALSE)</f>
        <v>Yes</v>
      </c>
      <c r="F396" s="9" t="s">
        <v>2</v>
      </c>
    </row>
    <row r="397" spans="1:6" x14ac:dyDescent="0.35">
      <c r="A397" s="19" t="s">
        <v>965</v>
      </c>
      <c r="B397" s="9" t="str">
        <f>VLOOKUP(Table1[[#This Row],[Residential Aged Care Provider Name]],[1]!Table1[#Data],2,FALSE)</f>
        <v>Yes</v>
      </c>
      <c r="C397" s="6" t="str">
        <f>VLOOKUP(Table1[[#This Row],[Residential Aged Care Provider Name]],[1]!Table1[#Data],3,FALSE)</f>
        <v>Yes</v>
      </c>
      <c r="D397" s="6" t="str">
        <f>VLOOKUP(Table1[[#This Row],[Residential Aged Care Provider Name]],[1]!Table1[#Data],4,FALSE)</f>
        <v>Yes</v>
      </c>
      <c r="E397" s="9" t="str">
        <f>VLOOKUP(Table1[[#This Row],[Residential Aged Care Provider Name]],[1]!Table1[#Data],5,FALSE)</f>
        <v>Yes</v>
      </c>
      <c r="F397" s="9" t="s">
        <v>2</v>
      </c>
    </row>
    <row r="398" spans="1:6" x14ac:dyDescent="0.35">
      <c r="A398" s="19" t="s">
        <v>599</v>
      </c>
      <c r="B398" s="9" t="str">
        <f>VLOOKUP(Table1[[#This Row],[Residential Aged Care Provider Name]],[1]!Table1[#Data],2,FALSE)</f>
        <v>Yes</v>
      </c>
      <c r="C398" s="6" t="str">
        <f>VLOOKUP(Table1[[#This Row],[Residential Aged Care Provider Name]],[1]!Table1[#Data],3,FALSE)</f>
        <v>Yes</v>
      </c>
      <c r="D398" s="6" t="str">
        <f>VLOOKUP(Table1[[#This Row],[Residential Aged Care Provider Name]],[1]!Table1[#Data],4,FALSE)</f>
        <v>Yes</v>
      </c>
      <c r="E398" s="9" t="str">
        <f>VLOOKUP(Table1[[#This Row],[Residential Aged Care Provider Name]],[1]!Table1[#Data],5,FALSE)</f>
        <v>Yes</v>
      </c>
      <c r="F398" s="9" t="s">
        <v>2</v>
      </c>
    </row>
    <row r="399" spans="1:6" x14ac:dyDescent="0.35">
      <c r="A399" s="19" t="s">
        <v>792</v>
      </c>
      <c r="B399" s="9" t="str">
        <f>VLOOKUP(Table1[[#This Row],[Residential Aged Care Provider Name]],[1]!Table1[#Data],2,FALSE)</f>
        <v>Yes</v>
      </c>
      <c r="C399" s="6" t="str">
        <f>VLOOKUP(Table1[[#This Row],[Residential Aged Care Provider Name]],[1]!Table1[#Data],3,FALSE)</f>
        <v>Yes</v>
      </c>
      <c r="D399" s="6" t="str">
        <f>VLOOKUP(Table1[[#This Row],[Residential Aged Care Provider Name]],[1]!Table1[#Data],4,FALSE)</f>
        <v>Yes</v>
      </c>
      <c r="E399" s="9" t="str">
        <f>VLOOKUP(Table1[[#This Row],[Residential Aged Care Provider Name]],[1]!Table1[#Data],5,FALSE)</f>
        <v>Yes</v>
      </c>
      <c r="F399" s="9" t="s">
        <v>2</v>
      </c>
    </row>
    <row r="400" spans="1:6" x14ac:dyDescent="0.35">
      <c r="A400" s="19" t="s">
        <v>956</v>
      </c>
      <c r="B400" s="9" t="str">
        <f>VLOOKUP(Table1[[#This Row],[Residential Aged Care Provider Name]],[1]!Table1[#Data],2,FALSE)</f>
        <v>Yes</v>
      </c>
      <c r="C400" s="6" t="str">
        <f>VLOOKUP(Table1[[#This Row],[Residential Aged Care Provider Name]],[1]!Table1[#Data],3,FALSE)</f>
        <v>Yes</v>
      </c>
      <c r="D400" s="6" t="str">
        <f>VLOOKUP(Table1[[#This Row],[Residential Aged Care Provider Name]],[1]!Table1[#Data],4,FALSE)</f>
        <v>Yes</v>
      </c>
      <c r="E400" s="9" t="str">
        <f>VLOOKUP(Table1[[#This Row],[Residential Aged Care Provider Name]],[1]!Table1[#Data],5,FALSE)</f>
        <v>Yes</v>
      </c>
      <c r="F400" s="9" t="s">
        <v>2</v>
      </c>
    </row>
    <row r="401" spans="1:6" x14ac:dyDescent="0.35">
      <c r="A401" s="19" t="s">
        <v>672</v>
      </c>
      <c r="B401" s="9" t="str">
        <f>VLOOKUP(Table1[[#This Row],[Residential Aged Care Provider Name]],[1]!Table1[#Data],2,FALSE)</f>
        <v>Yes</v>
      </c>
      <c r="C401" s="6" t="str">
        <f>VLOOKUP(Table1[[#This Row],[Residential Aged Care Provider Name]],[1]!Table1[#Data],3,FALSE)</f>
        <v>Yes</v>
      </c>
      <c r="D401" s="6" t="str">
        <f>VLOOKUP(Table1[[#This Row],[Residential Aged Care Provider Name]],[1]!Table1[#Data],4,FALSE)</f>
        <v>Yes</v>
      </c>
      <c r="E401" s="9" t="str">
        <f>VLOOKUP(Table1[[#This Row],[Residential Aged Care Provider Name]],[1]!Table1[#Data],5,FALSE)</f>
        <v>Yes</v>
      </c>
      <c r="F401" s="9" t="s">
        <v>2</v>
      </c>
    </row>
    <row r="402" spans="1:6" x14ac:dyDescent="0.35">
      <c r="A402" s="19" t="s">
        <v>904</v>
      </c>
      <c r="B402" s="9" t="str">
        <f>VLOOKUP(Table1[[#This Row],[Residential Aged Care Provider Name]],[1]!Table1[#Data],2,FALSE)</f>
        <v>Yes</v>
      </c>
      <c r="C402" s="6" t="str">
        <f>VLOOKUP(Table1[[#This Row],[Residential Aged Care Provider Name]],[1]!Table1[#Data],3,FALSE)</f>
        <v>Yes</v>
      </c>
      <c r="D402" s="6" t="str">
        <f>VLOOKUP(Table1[[#This Row],[Residential Aged Care Provider Name]],[1]!Table1[#Data],4,FALSE)</f>
        <v>Yes</v>
      </c>
      <c r="E402" s="9" t="str">
        <f>VLOOKUP(Table1[[#This Row],[Residential Aged Care Provider Name]],[1]!Table1[#Data],5,FALSE)</f>
        <v>Yes</v>
      </c>
      <c r="F402" s="9" t="s">
        <v>2</v>
      </c>
    </row>
    <row r="403" spans="1:6" x14ac:dyDescent="0.35">
      <c r="A403" s="19" t="s">
        <v>1028</v>
      </c>
      <c r="B403" s="9" t="str">
        <f>VLOOKUP(Table1[[#This Row],[Residential Aged Care Provider Name]],[1]!Table1[#Data],2,FALSE)</f>
        <v>Yes</v>
      </c>
      <c r="C403" s="6" t="str">
        <f>VLOOKUP(Table1[[#This Row],[Residential Aged Care Provider Name]],[1]!Table1[#Data],3,FALSE)</f>
        <v>Yes</v>
      </c>
      <c r="D403" s="6" t="str">
        <f>VLOOKUP(Table1[[#This Row],[Residential Aged Care Provider Name]],[1]!Table1[#Data],4,FALSE)</f>
        <v>Yes</v>
      </c>
      <c r="E403" s="9" t="str">
        <f>VLOOKUP(Table1[[#This Row],[Residential Aged Care Provider Name]],[1]!Table1[#Data],5,FALSE)</f>
        <v>Yes</v>
      </c>
      <c r="F403" s="9" t="s">
        <v>2</v>
      </c>
    </row>
    <row r="404" spans="1:6" x14ac:dyDescent="0.35">
      <c r="A404" s="19" t="s">
        <v>762</v>
      </c>
      <c r="B404" s="9" t="str">
        <f>VLOOKUP(Table1[[#This Row],[Residential Aged Care Provider Name]],[1]!Table1[#Data],2,FALSE)</f>
        <v>Yes</v>
      </c>
      <c r="C404" s="6" t="str">
        <f>VLOOKUP(Table1[[#This Row],[Residential Aged Care Provider Name]],[1]!Table1[#Data],3,FALSE)</f>
        <v>Yes</v>
      </c>
      <c r="D404" s="6" t="str">
        <f>VLOOKUP(Table1[[#This Row],[Residential Aged Care Provider Name]],[1]!Table1[#Data],4,FALSE)</f>
        <v>Yes</v>
      </c>
      <c r="E404" s="9" t="str">
        <f>VLOOKUP(Table1[[#This Row],[Residential Aged Care Provider Name]],[1]!Table1[#Data],5,FALSE)</f>
        <v>Yes</v>
      </c>
      <c r="F404" s="9" t="s">
        <v>2</v>
      </c>
    </row>
    <row r="405" spans="1:6" x14ac:dyDescent="0.35">
      <c r="A405" s="19" t="s">
        <v>793</v>
      </c>
      <c r="B405" s="9" t="str">
        <f>VLOOKUP(Table1[[#This Row],[Residential Aged Care Provider Name]],[1]!Table1[#Data],2,FALSE)</f>
        <v>Yes</v>
      </c>
      <c r="C405" s="6" t="str">
        <f>VLOOKUP(Table1[[#This Row],[Residential Aged Care Provider Name]],[1]!Table1[#Data],3,FALSE)</f>
        <v>Yes</v>
      </c>
      <c r="D405" s="6" t="str">
        <f>VLOOKUP(Table1[[#This Row],[Residential Aged Care Provider Name]],[1]!Table1[#Data],4,FALSE)</f>
        <v>Yes</v>
      </c>
      <c r="E405" s="9" t="str">
        <f>VLOOKUP(Table1[[#This Row],[Residential Aged Care Provider Name]],[1]!Table1[#Data],5,FALSE)</f>
        <v>Yes</v>
      </c>
      <c r="F405" s="9" t="s">
        <v>2</v>
      </c>
    </row>
    <row r="406" spans="1:6" x14ac:dyDescent="0.35">
      <c r="A406" s="19" t="s">
        <v>948</v>
      </c>
      <c r="B406" s="9" t="str">
        <f>VLOOKUP(Table1[[#This Row],[Residential Aged Care Provider Name]],[1]!Table1[#Data],2,FALSE)</f>
        <v>Yes</v>
      </c>
      <c r="C406" s="6" t="str">
        <f>VLOOKUP(Table1[[#This Row],[Residential Aged Care Provider Name]],[1]!Table1[#Data],3,FALSE)</f>
        <v>Yes</v>
      </c>
      <c r="D406" s="6" t="str">
        <f>VLOOKUP(Table1[[#This Row],[Residential Aged Care Provider Name]],[1]!Table1[#Data],4,FALSE)</f>
        <v>Yes</v>
      </c>
      <c r="E406" s="9" t="str">
        <f>VLOOKUP(Table1[[#This Row],[Residential Aged Care Provider Name]],[1]!Table1[#Data],5,FALSE)</f>
        <v>Yes</v>
      </c>
      <c r="F406" s="9" t="s">
        <v>2</v>
      </c>
    </row>
    <row r="407" spans="1:6" x14ac:dyDescent="0.35">
      <c r="A407" s="19" t="s">
        <v>667</v>
      </c>
      <c r="B407" s="9" t="str">
        <f>VLOOKUP(Table1[[#This Row],[Residential Aged Care Provider Name]],[1]!Table1[#Data],2,FALSE)</f>
        <v>Yes</v>
      </c>
      <c r="C407" s="6" t="str">
        <f>VLOOKUP(Table1[[#This Row],[Residential Aged Care Provider Name]],[1]!Table1[#Data],3,FALSE)</f>
        <v>Yes</v>
      </c>
      <c r="D407" s="6" t="str">
        <f>VLOOKUP(Table1[[#This Row],[Residential Aged Care Provider Name]],[1]!Table1[#Data],4,FALSE)</f>
        <v>Yes</v>
      </c>
      <c r="E407" s="9" t="str">
        <f>VLOOKUP(Table1[[#This Row],[Residential Aged Care Provider Name]],[1]!Table1[#Data],5,FALSE)</f>
        <v>Yes</v>
      </c>
      <c r="F407" s="9" t="s">
        <v>2</v>
      </c>
    </row>
    <row r="408" spans="1:6" x14ac:dyDescent="0.35">
      <c r="A408" s="19" t="s">
        <v>732</v>
      </c>
      <c r="B408" s="9" t="str">
        <f>VLOOKUP(Table1[[#This Row],[Residential Aged Care Provider Name]],[1]!Table1[#Data],2,FALSE)</f>
        <v>Yes</v>
      </c>
      <c r="C408" s="6" t="str">
        <f>VLOOKUP(Table1[[#This Row],[Residential Aged Care Provider Name]],[1]!Table1[#Data],3,FALSE)</f>
        <v>Yes</v>
      </c>
      <c r="D408" s="6" t="str">
        <f>VLOOKUP(Table1[[#This Row],[Residential Aged Care Provider Name]],[1]!Table1[#Data],4,FALSE)</f>
        <v>Yes</v>
      </c>
      <c r="E408" s="9" t="str">
        <f>VLOOKUP(Table1[[#This Row],[Residential Aged Care Provider Name]],[1]!Table1[#Data],5,FALSE)</f>
        <v>Yes</v>
      </c>
      <c r="F408" s="9" t="s">
        <v>2</v>
      </c>
    </row>
    <row r="409" spans="1:6" x14ac:dyDescent="0.35">
      <c r="A409" s="19" t="s">
        <v>773</v>
      </c>
      <c r="B409" s="9" t="str">
        <f>VLOOKUP(Table1[[#This Row],[Residential Aged Care Provider Name]],[1]!Table1[#Data],2,FALSE)</f>
        <v>Yes</v>
      </c>
      <c r="C409" s="6" t="str">
        <f>VLOOKUP(Table1[[#This Row],[Residential Aged Care Provider Name]],[1]!Table1[#Data],3,FALSE)</f>
        <v>Yes</v>
      </c>
      <c r="D409" s="6" t="str">
        <f>VLOOKUP(Table1[[#This Row],[Residential Aged Care Provider Name]],[1]!Table1[#Data],4,FALSE)</f>
        <v>Yes</v>
      </c>
      <c r="E409" s="9" t="str">
        <f>VLOOKUP(Table1[[#This Row],[Residential Aged Care Provider Name]],[1]!Table1[#Data],5,FALSE)</f>
        <v>Yes</v>
      </c>
      <c r="F409" s="9" t="s">
        <v>2</v>
      </c>
    </row>
    <row r="410" spans="1:6" x14ac:dyDescent="0.35">
      <c r="A410" s="19" t="s">
        <v>826</v>
      </c>
      <c r="B410" s="9" t="str">
        <f>VLOOKUP(Table1[[#This Row],[Residential Aged Care Provider Name]],[1]!Table1[#Data],2,FALSE)</f>
        <v>Yes</v>
      </c>
      <c r="C410" s="6" t="str">
        <f>VLOOKUP(Table1[[#This Row],[Residential Aged Care Provider Name]],[1]!Table1[#Data],3,FALSE)</f>
        <v>Yes</v>
      </c>
      <c r="D410" s="6" t="str">
        <f>VLOOKUP(Table1[[#This Row],[Residential Aged Care Provider Name]],[1]!Table1[#Data],4,FALSE)</f>
        <v>Yes</v>
      </c>
      <c r="E410" s="9" t="str">
        <f>VLOOKUP(Table1[[#This Row],[Residential Aged Care Provider Name]],[1]!Table1[#Data],5,FALSE)</f>
        <v>Yes</v>
      </c>
      <c r="F410" s="9" t="s">
        <v>2</v>
      </c>
    </row>
    <row r="411" spans="1:6" x14ac:dyDescent="0.35">
      <c r="A411" s="19" t="s">
        <v>993</v>
      </c>
      <c r="B411" s="9" t="str">
        <f>VLOOKUP(Table1[[#This Row],[Residential Aged Care Provider Name]],[1]!Table1[#Data],2,FALSE)</f>
        <v>Yes</v>
      </c>
      <c r="C411" s="6" t="str">
        <f>VLOOKUP(Table1[[#This Row],[Residential Aged Care Provider Name]],[1]!Table1[#Data],3,FALSE)</f>
        <v>Yes</v>
      </c>
      <c r="D411" s="6" t="str">
        <f>VLOOKUP(Table1[[#This Row],[Residential Aged Care Provider Name]],[1]!Table1[#Data],4,FALSE)</f>
        <v>Yes</v>
      </c>
      <c r="E411" s="9" t="str">
        <f>VLOOKUP(Table1[[#This Row],[Residential Aged Care Provider Name]],[1]!Table1[#Data],5,FALSE)</f>
        <v>Yes</v>
      </c>
      <c r="F411" s="9" t="s">
        <v>2</v>
      </c>
    </row>
    <row r="412" spans="1:6" x14ac:dyDescent="0.35">
      <c r="A412" s="19" t="s">
        <v>299</v>
      </c>
      <c r="B412" s="9" t="str">
        <f>VLOOKUP(Table1[[#This Row],[Residential Aged Care Provider Name]],[1]!Table1[#Data],2,FALSE)</f>
        <v>Yes</v>
      </c>
      <c r="C412" s="6" t="str">
        <f>VLOOKUP(Table1[[#This Row],[Residential Aged Care Provider Name]],[1]!Table1[#Data],3,FALSE)</f>
        <v>Yes</v>
      </c>
      <c r="D412" s="6" t="str">
        <f>VLOOKUP(Table1[[#This Row],[Residential Aged Care Provider Name]],[1]!Table1[#Data],4,FALSE)</f>
        <v>Yes</v>
      </c>
      <c r="E412" s="9" t="str">
        <f>VLOOKUP(Table1[[#This Row],[Residential Aged Care Provider Name]],[1]!Table1[#Data],5,FALSE)</f>
        <v>Yes</v>
      </c>
      <c r="F412" s="9" t="s">
        <v>2</v>
      </c>
    </row>
    <row r="413" spans="1:6" x14ac:dyDescent="0.35">
      <c r="A413" s="19" t="s">
        <v>870</v>
      </c>
      <c r="B413" s="9" t="str">
        <f>VLOOKUP(Table1[[#This Row],[Residential Aged Care Provider Name]],[1]!Table1[#Data],2,FALSE)</f>
        <v>Yes</v>
      </c>
      <c r="C413" s="6" t="str">
        <f>VLOOKUP(Table1[[#This Row],[Residential Aged Care Provider Name]],[1]!Table1[#Data],3,FALSE)</f>
        <v>Yes</v>
      </c>
      <c r="D413" s="6" t="str">
        <f>VLOOKUP(Table1[[#This Row],[Residential Aged Care Provider Name]],[1]!Table1[#Data],4,FALSE)</f>
        <v>Yes</v>
      </c>
      <c r="E413" s="9" t="str">
        <f>VLOOKUP(Table1[[#This Row],[Residential Aged Care Provider Name]],[1]!Table1[#Data],5,FALSE)</f>
        <v>Yes</v>
      </c>
      <c r="F413" s="9" t="s">
        <v>2</v>
      </c>
    </row>
    <row r="414" spans="1:6" x14ac:dyDescent="0.35">
      <c r="A414" s="19" t="s">
        <v>1187</v>
      </c>
      <c r="B414" s="9" t="s">
        <v>1254</v>
      </c>
      <c r="C414" s="9" t="s">
        <v>1254</v>
      </c>
      <c r="D414" s="9" t="s">
        <v>1254</v>
      </c>
      <c r="E414" s="9" t="str">
        <f>VLOOKUP(Table1[[#This Row],[Residential Aged Care Provider Name]],[1]!Table1[#Data],5,FALSE)</f>
        <v>Yes</v>
      </c>
      <c r="F414" s="9" t="s">
        <v>2</v>
      </c>
    </row>
    <row r="415" spans="1:6" x14ac:dyDescent="0.35">
      <c r="A415" s="19" t="s">
        <v>247</v>
      </c>
      <c r="B415" s="9" t="str">
        <f>VLOOKUP(Table1[[#This Row],[Residential Aged Care Provider Name]],[1]!Table1[#Data],2,FALSE)</f>
        <v>Yes</v>
      </c>
      <c r="C415" s="6" t="str">
        <f>VLOOKUP(Table1[[#This Row],[Residential Aged Care Provider Name]],[1]!Table1[#Data],3,FALSE)</f>
        <v>Yes</v>
      </c>
      <c r="D415" s="6" t="str">
        <f>VLOOKUP(Table1[[#This Row],[Residential Aged Care Provider Name]],[1]!Table1[#Data],4,FALSE)</f>
        <v>Yes</v>
      </c>
      <c r="E415" s="9" t="str">
        <f>VLOOKUP(Table1[[#This Row],[Residential Aged Care Provider Name]],[1]!Table1[#Data],5,FALSE)</f>
        <v>Yes</v>
      </c>
      <c r="F415" s="9" t="s">
        <v>2</v>
      </c>
    </row>
    <row r="416" spans="1:6" x14ac:dyDescent="0.35">
      <c r="A416" s="19" t="s">
        <v>68</v>
      </c>
      <c r="B416" s="9" t="str">
        <f>VLOOKUP(Table1[[#This Row],[Residential Aged Care Provider Name]],[1]!Table1[#Data],2,FALSE)</f>
        <v>Yes</v>
      </c>
      <c r="C416" s="6" t="str">
        <f>VLOOKUP(Table1[[#This Row],[Residential Aged Care Provider Name]],[1]!Table1[#Data],3,FALSE)</f>
        <v>Yes</v>
      </c>
      <c r="D416" s="6" t="str">
        <f>VLOOKUP(Table1[[#This Row],[Residential Aged Care Provider Name]],[1]!Table1[#Data],4,FALSE)</f>
        <v>Yes</v>
      </c>
      <c r="E416" s="9" t="str">
        <f>VLOOKUP(Table1[[#This Row],[Residential Aged Care Provider Name]],[1]!Table1[#Data],5,FALSE)</f>
        <v>Yes</v>
      </c>
      <c r="F416" s="9" t="s">
        <v>2</v>
      </c>
    </row>
    <row r="417" spans="1:6" x14ac:dyDescent="0.35">
      <c r="A417" s="19" t="s">
        <v>758</v>
      </c>
      <c r="B417" s="9" t="str">
        <f>VLOOKUP(Table1[[#This Row],[Residential Aged Care Provider Name]],[1]!Table1[#Data],2,FALSE)</f>
        <v>Yes</v>
      </c>
      <c r="C417" s="6" t="str">
        <f>VLOOKUP(Table1[[#This Row],[Residential Aged Care Provider Name]],[1]!Table1[#Data],3,FALSE)</f>
        <v>Yes</v>
      </c>
      <c r="D417" s="6" t="str">
        <f>VLOOKUP(Table1[[#This Row],[Residential Aged Care Provider Name]],[1]!Table1[#Data],4,FALSE)</f>
        <v>Yes</v>
      </c>
      <c r="E417" s="9" t="str">
        <f>VLOOKUP(Table1[[#This Row],[Residential Aged Care Provider Name]],[1]!Table1[#Data],5,FALSE)</f>
        <v>Yes</v>
      </c>
      <c r="F417" s="9" t="s">
        <v>2</v>
      </c>
    </row>
    <row r="418" spans="1:6" x14ac:dyDescent="0.35">
      <c r="A418" s="19" t="s">
        <v>857</v>
      </c>
      <c r="B418" s="9" t="str">
        <f>VLOOKUP(Table1[[#This Row],[Residential Aged Care Provider Name]],[1]!Table1[#Data],2,FALSE)</f>
        <v>Yes</v>
      </c>
      <c r="C418" s="6" t="str">
        <f>VLOOKUP(Table1[[#This Row],[Residential Aged Care Provider Name]],[1]!Table1[#Data],3,FALSE)</f>
        <v>Yes</v>
      </c>
      <c r="D418" s="6" t="str">
        <f>VLOOKUP(Table1[[#This Row],[Residential Aged Care Provider Name]],[1]!Table1[#Data],4,FALSE)</f>
        <v>Yes</v>
      </c>
      <c r="E418" s="9" t="str">
        <f>VLOOKUP(Table1[[#This Row],[Residential Aged Care Provider Name]],[1]!Table1[#Data],5,FALSE)</f>
        <v>Yes</v>
      </c>
      <c r="F418" s="9" t="s">
        <v>2</v>
      </c>
    </row>
    <row r="419" spans="1:6" x14ac:dyDescent="0.35">
      <c r="A419" s="19" t="s">
        <v>809</v>
      </c>
      <c r="B419" s="9" t="str">
        <f>VLOOKUP(Table1[[#This Row],[Residential Aged Care Provider Name]],[1]!Table1[#Data],2,FALSE)</f>
        <v>Yes</v>
      </c>
      <c r="C419" s="6" t="str">
        <f>VLOOKUP(Table1[[#This Row],[Residential Aged Care Provider Name]],[1]!Table1[#Data],3,FALSE)</f>
        <v>Yes</v>
      </c>
      <c r="D419" s="6" t="str">
        <f>VLOOKUP(Table1[[#This Row],[Residential Aged Care Provider Name]],[1]!Table1[#Data],4,FALSE)</f>
        <v>Yes</v>
      </c>
      <c r="E419" s="9" t="str">
        <f>VLOOKUP(Table1[[#This Row],[Residential Aged Care Provider Name]],[1]!Table1[#Data],5,FALSE)</f>
        <v>Yes</v>
      </c>
      <c r="F419" s="9" t="s">
        <v>2</v>
      </c>
    </row>
    <row r="420" spans="1:6" x14ac:dyDescent="0.35">
      <c r="A420" s="19" t="s">
        <v>48</v>
      </c>
      <c r="B420" s="9" t="str">
        <f>VLOOKUP(Table1[[#This Row],[Residential Aged Care Provider Name]],[1]!Table1[#Data],2,FALSE)</f>
        <v>Yes</v>
      </c>
      <c r="C420" s="6" t="str">
        <f>VLOOKUP(Table1[[#This Row],[Residential Aged Care Provider Name]],[1]!Table1[#Data],3,FALSE)</f>
        <v>Yes</v>
      </c>
      <c r="D420" s="6" t="str">
        <f>VLOOKUP(Table1[[#This Row],[Residential Aged Care Provider Name]],[1]!Table1[#Data],4,FALSE)</f>
        <v>Yes</v>
      </c>
      <c r="E420" s="9" t="str">
        <f>VLOOKUP(Table1[[#This Row],[Residential Aged Care Provider Name]],[1]!Table1[#Data],5,FALSE)</f>
        <v>Yes</v>
      </c>
      <c r="F420" s="9" t="s">
        <v>2</v>
      </c>
    </row>
    <row r="421" spans="1:6" x14ac:dyDescent="0.35">
      <c r="A421" s="19" t="s">
        <v>1057</v>
      </c>
      <c r="B421" s="9" t="str">
        <f>VLOOKUP(Table1[[#This Row],[Residential Aged Care Provider Name]],[1]!Table1[#Data],2,FALSE)</f>
        <v>Yes</v>
      </c>
      <c r="C421" s="6" t="str">
        <f>VLOOKUP(Table1[[#This Row],[Residential Aged Care Provider Name]],[1]!Table1[#Data],3,FALSE)</f>
        <v>Yes</v>
      </c>
      <c r="D421" s="6" t="str">
        <f>VLOOKUP(Table1[[#This Row],[Residential Aged Care Provider Name]],[1]!Table1[#Data],4,FALSE)</f>
        <v>Yes</v>
      </c>
      <c r="E421" s="9" t="str">
        <f>VLOOKUP(Table1[[#This Row],[Residential Aged Care Provider Name]],[1]!Table1[#Data],5,FALSE)</f>
        <v>Yes</v>
      </c>
      <c r="F421" s="9" t="s">
        <v>2</v>
      </c>
    </row>
    <row r="422" spans="1:6" x14ac:dyDescent="0.35">
      <c r="A422" s="19" t="s">
        <v>964</v>
      </c>
      <c r="B422" s="9" t="str">
        <f>VLOOKUP(Table1[[#This Row],[Residential Aged Care Provider Name]],[1]!Table1[#Data],2,FALSE)</f>
        <v>Yes</v>
      </c>
      <c r="C422" s="6" t="str">
        <f>VLOOKUP(Table1[[#This Row],[Residential Aged Care Provider Name]],[1]!Table1[#Data],3,FALSE)</f>
        <v>Yes</v>
      </c>
      <c r="D422" s="6" t="str">
        <f>VLOOKUP(Table1[[#This Row],[Residential Aged Care Provider Name]],[1]!Table1[#Data],4,FALSE)</f>
        <v>Yes</v>
      </c>
      <c r="E422" s="9" t="str">
        <f>VLOOKUP(Table1[[#This Row],[Residential Aged Care Provider Name]],[1]!Table1[#Data],5,FALSE)</f>
        <v>Yes</v>
      </c>
      <c r="F422" s="9" t="s">
        <v>2</v>
      </c>
    </row>
    <row r="423" spans="1:6" x14ac:dyDescent="0.35">
      <c r="A423" s="19" t="s">
        <v>586</v>
      </c>
      <c r="B423" s="9" t="str">
        <f>VLOOKUP(Table1[[#This Row],[Residential Aged Care Provider Name]],[1]!Table1[#Data],2,FALSE)</f>
        <v>Yes</v>
      </c>
      <c r="C423" s="6" t="str">
        <f>VLOOKUP(Table1[[#This Row],[Residential Aged Care Provider Name]],[1]!Table1[#Data],3,FALSE)</f>
        <v>Yes</v>
      </c>
      <c r="D423" s="6" t="str">
        <f>VLOOKUP(Table1[[#This Row],[Residential Aged Care Provider Name]],[1]!Table1[#Data],4,FALSE)</f>
        <v>Yes</v>
      </c>
      <c r="E423" s="9" t="str">
        <f>VLOOKUP(Table1[[#This Row],[Residential Aged Care Provider Name]],[1]!Table1[#Data],5,FALSE)</f>
        <v>Yes</v>
      </c>
      <c r="F423" s="9" t="s">
        <v>2</v>
      </c>
    </row>
    <row r="424" spans="1:6" x14ac:dyDescent="0.35">
      <c r="A424" s="19" t="s">
        <v>521</v>
      </c>
      <c r="B424" s="9" t="str">
        <f>VLOOKUP(Table1[[#This Row],[Residential Aged Care Provider Name]],[1]!Table1[#Data],2,FALSE)</f>
        <v>Yes</v>
      </c>
      <c r="C424" s="6" t="str">
        <f>VLOOKUP(Table1[[#This Row],[Residential Aged Care Provider Name]],[1]!Table1[#Data],3,FALSE)</f>
        <v>Yes</v>
      </c>
      <c r="D424" s="6" t="str">
        <f>VLOOKUP(Table1[[#This Row],[Residential Aged Care Provider Name]],[1]!Table1[#Data],4,FALSE)</f>
        <v>Yes</v>
      </c>
      <c r="E424" s="9" t="str">
        <f>VLOOKUP(Table1[[#This Row],[Residential Aged Care Provider Name]],[1]!Table1[#Data],5,FALSE)</f>
        <v>Yes</v>
      </c>
      <c r="F424" s="9" t="s">
        <v>2</v>
      </c>
    </row>
    <row r="425" spans="1:6" x14ac:dyDescent="0.35">
      <c r="A425" s="19" t="s">
        <v>141</v>
      </c>
      <c r="B425" s="9" t="str">
        <f>VLOOKUP(Table1[[#This Row],[Residential Aged Care Provider Name]],[1]!Table1[#Data],2,FALSE)</f>
        <v>Yes</v>
      </c>
      <c r="C425" s="6" t="str">
        <f>VLOOKUP(Table1[[#This Row],[Residential Aged Care Provider Name]],[1]!Table1[#Data],3,FALSE)</f>
        <v>Yes</v>
      </c>
      <c r="D425" s="6" t="str">
        <f>VLOOKUP(Table1[[#This Row],[Residential Aged Care Provider Name]],[1]!Table1[#Data],4,FALSE)</f>
        <v>Yes</v>
      </c>
      <c r="E425" s="9" t="str">
        <f>VLOOKUP(Table1[[#This Row],[Residential Aged Care Provider Name]],[1]!Table1[#Data],5,FALSE)</f>
        <v>Yes</v>
      </c>
      <c r="F425" s="9" t="s">
        <v>2</v>
      </c>
    </row>
    <row r="426" spans="1:6" x14ac:dyDescent="0.35">
      <c r="A426" s="19" t="s">
        <v>757</v>
      </c>
      <c r="B426" s="9" t="str">
        <f>VLOOKUP(Table1[[#This Row],[Residential Aged Care Provider Name]],[1]!Table1[#Data],2,FALSE)</f>
        <v>Yes</v>
      </c>
      <c r="C426" s="6" t="str">
        <f>VLOOKUP(Table1[[#This Row],[Residential Aged Care Provider Name]],[1]!Table1[#Data],3,FALSE)</f>
        <v>Yes</v>
      </c>
      <c r="D426" s="6" t="str">
        <f>VLOOKUP(Table1[[#This Row],[Residential Aged Care Provider Name]],[1]!Table1[#Data],4,FALSE)</f>
        <v>Yes</v>
      </c>
      <c r="E426" s="9" t="str">
        <f>VLOOKUP(Table1[[#This Row],[Residential Aged Care Provider Name]],[1]!Table1[#Data],5,FALSE)</f>
        <v>Yes</v>
      </c>
      <c r="F426" s="9" t="s">
        <v>2</v>
      </c>
    </row>
    <row r="427" spans="1:6" x14ac:dyDescent="0.35">
      <c r="A427" s="19" t="s">
        <v>1188</v>
      </c>
      <c r="B427" s="9" t="s">
        <v>1254</v>
      </c>
      <c r="C427" s="9" t="s">
        <v>1254</v>
      </c>
      <c r="D427" s="6" t="str">
        <f>VLOOKUP(Table1[[#This Row],[Residential Aged Care Provider Name]],[1]!Table1[#Data],4,FALSE)</f>
        <v>Yes</v>
      </c>
      <c r="E427" s="9" t="str">
        <f>VLOOKUP(Table1[[#This Row],[Residential Aged Care Provider Name]],[1]!Table1[#Data],5,FALSE)</f>
        <v>Yes</v>
      </c>
      <c r="F427" s="9" t="s">
        <v>2</v>
      </c>
    </row>
    <row r="428" spans="1:6" x14ac:dyDescent="0.35">
      <c r="A428" s="19" t="s">
        <v>776</v>
      </c>
      <c r="B428" s="9" t="str">
        <f>VLOOKUP(Table1[[#This Row],[Residential Aged Care Provider Name]],[1]!Table1[#Data],2,FALSE)</f>
        <v>Yes</v>
      </c>
      <c r="C428" s="6" t="str">
        <f>VLOOKUP(Table1[[#This Row],[Residential Aged Care Provider Name]],[1]!Table1[#Data],3,FALSE)</f>
        <v>Yes</v>
      </c>
      <c r="D428" s="6" t="str">
        <f>VLOOKUP(Table1[[#This Row],[Residential Aged Care Provider Name]],[1]!Table1[#Data],4,FALSE)</f>
        <v>Yes</v>
      </c>
      <c r="E428" s="9" t="str">
        <f>VLOOKUP(Table1[[#This Row],[Residential Aged Care Provider Name]],[1]!Table1[#Data],5,FALSE)</f>
        <v>Yes</v>
      </c>
      <c r="F428" s="9" t="s">
        <v>2</v>
      </c>
    </row>
    <row r="429" spans="1:6" x14ac:dyDescent="0.35">
      <c r="A429" s="19" t="s">
        <v>80</v>
      </c>
      <c r="B429" s="9" t="str">
        <f>VLOOKUP(Table1[[#This Row],[Residential Aged Care Provider Name]],[1]!Table1[#Data],2,FALSE)</f>
        <v>Yes</v>
      </c>
      <c r="C429" s="6" t="str">
        <f>VLOOKUP(Table1[[#This Row],[Residential Aged Care Provider Name]],[1]!Table1[#Data],3,FALSE)</f>
        <v>Yes</v>
      </c>
      <c r="D429" s="6" t="str">
        <f>VLOOKUP(Table1[[#This Row],[Residential Aged Care Provider Name]],[1]!Table1[#Data],4,FALSE)</f>
        <v>Yes</v>
      </c>
      <c r="E429" s="9" t="str">
        <f>VLOOKUP(Table1[[#This Row],[Residential Aged Care Provider Name]],[1]!Table1[#Data],5,FALSE)</f>
        <v>Yes</v>
      </c>
      <c r="F429" s="9" t="s">
        <v>2</v>
      </c>
    </row>
    <row r="430" spans="1:6" x14ac:dyDescent="0.35">
      <c r="A430" s="19" t="s">
        <v>166</v>
      </c>
      <c r="B430" s="9" t="str">
        <f>VLOOKUP(Table1[[#This Row],[Residential Aged Care Provider Name]],[1]!Table1[#Data],2,FALSE)</f>
        <v>Yes</v>
      </c>
      <c r="C430" s="6" t="str">
        <f>VLOOKUP(Table1[[#This Row],[Residential Aged Care Provider Name]],[1]!Table1[#Data],3,FALSE)</f>
        <v>Yes</v>
      </c>
      <c r="D430" s="6" t="str">
        <f>VLOOKUP(Table1[[#This Row],[Residential Aged Care Provider Name]],[1]!Table1[#Data],4,FALSE)</f>
        <v>Yes</v>
      </c>
      <c r="E430" s="9" t="str">
        <f>VLOOKUP(Table1[[#This Row],[Residential Aged Care Provider Name]],[1]!Table1[#Data],5,FALSE)</f>
        <v>Yes</v>
      </c>
      <c r="F430" s="9" t="s">
        <v>2</v>
      </c>
    </row>
    <row r="431" spans="1:6" x14ac:dyDescent="0.35">
      <c r="A431" s="19" t="s">
        <v>902</v>
      </c>
      <c r="B431" s="9" t="str">
        <f>VLOOKUP(Table1[[#This Row],[Residential Aged Care Provider Name]],[1]!Table1[#Data],2,FALSE)</f>
        <v>Yes</v>
      </c>
      <c r="C431" s="6" t="str">
        <f>VLOOKUP(Table1[[#This Row],[Residential Aged Care Provider Name]],[1]!Table1[#Data],3,FALSE)</f>
        <v>Yes</v>
      </c>
      <c r="D431" s="6" t="str">
        <f>VLOOKUP(Table1[[#This Row],[Residential Aged Care Provider Name]],[1]!Table1[#Data],4,FALSE)</f>
        <v>Yes</v>
      </c>
      <c r="E431" s="9" t="str">
        <f>VLOOKUP(Table1[[#This Row],[Residential Aged Care Provider Name]],[1]!Table1[#Data],5,FALSE)</f>
        <v>Yes</v>
      </c>
      <c r="F431" s="9" t="s">
        <v>2</v>
      </c>
    </row>
    <row r="432" spans="1:6" x14ac:dyDescent="0.35">
      <c r="A432" s="19" t="s">
        <v>777</v>
      </c>
      <c r="B432" s="9" t="str">
        <f>VLOOKUP(Table1[[#This Row],[Residential Aged Care Provider Name]],[1]!Table1[#Data],2,FALSE)</f>
        <v>Yes</v>
      </c>
      <c r="C432" s="6" t="str">
        <f>VLOOKUP(Table1[[#This Row],[Residential Aged Care Provider Name]],[1]!Table1[#Data],3,FALSE)</f>
        <v>Yes</v>
      </c>
      <c r="D432" s="6" t="str">
        <f>VLOOKUP(Table1[[#This Row],[Residential Aged Care Provider Name]],[1]!Table1[#Data],4,FALSE)</f>
        <v>Yes</v>
      </c>
      <c r="E432" s="9" t="str">
        <f>VLOOKUP(Table1[[#This Row],[Residential Aged Care Provider Name]],[1]!Table1[#Data],5,FALSE)</f>
        <v>Yes</v>
      </c>
      <c r="F432" s="9" t="s">
        <v>2</v>
      </c>
    </row>
    <row r="433" spans="1:6" x14ac:dyDescent="0.35">
      <c r="A433" s="19" t="s">
        <v>886</v>
      </c>
      <c r="B433" s="9" t="str">
        <f>VLOOKUP(Table1[[#This Row],[Residential Aged Care Provider Name]],[1]!Table1[#Data],2,FALSE)</f>
        <v>Yes</v>
      </c>
      <c r="C433" s="6" t="str">
        <f>VLOOKUP(Table1[[#This Row],[Residential Aged Care Provider Name]],[1]!Table1[#Data],3,FALSE)</f>
        <v>Yes</v>
      </c>
      <c r="D433" s="6" t="str">
        <f>VLOOKUP(Table1[[#This Row],[Residential Aged Care Provider Name]],[1]!Table1[#Data],4,FALSE)</f>
        <v>Yes</v>
      </c>
      <c r="E433" s="9" t="str">
        <f>VLOOKUP(Table1[[#This Row],[Residential Aged Care Provider Name]],[1]!Table1[#Data],5,FALSE)</f>
        <v>Yes</v>
      </c>
      <c r="F433" s="9" t="s">
        <v>2</v>
      </c>
    </row>
    <row r="434" spans="1:6" x14ac:dyDescent="0.35">
      <c r="A434" s="19" t="s">
        <v>277</v>
      </c>
      <c r="B434" s="9" t="str">
        <f>VLOOKUP(Table1[[#This Row],[Residential Aged Care Provider Name]],[1]!Table1[#Data],2,FALSE)</f>
        <v>Yes</v>
      </c>
      <c r="C434" s="6" t="str">
        <f>VLOOKUP(Table1[[#This Row],[Residential Aged Care Provider Name]],[1]!Table1[#Data],3,FALSE)</f>
        <v>Yes</v>
      </c>
      <c r="D434" s="6" t="str">
        <f>VLOOKUP(Table1[[#This Row],[Residential Aged Care Provider Name]],[1]!Table1[#Data],4,FALSE)</f>
        <v>Yes</v>
      </c>
      <c r="E434" s="9" t="str">
        <f>VLOOKUP(Table1[[#This Row],[Residential Aged Care Provider Name]],[1]!Table1[#Data],5,FALSE)</f>
        <v>Yes</v>
      </c>
      <c r="F434" s="9" t="s">
        <v>2</v>
      </c>
    </row>
    <row r="435" spans="1:6" x14ac:dyDescent="0.35">
      <c r="A435" s="19" t="s">
        <v>703</v>
      </c>
      <c r="B435" s="9" t="str">
        <f>VLOOKUP(Table1[[#This Row],[Residential Aged Care Provider Name]],[1]!Table1[#Data],2,FALSE)</f>
        <v>Yes</v>
      </c>
      <c r="C435" s="6" t="str">
        <f>VLOOKUP(Table1[[#This Row],[Residential Aged Care Provider Name]],[1]!Table1[#Data],3,FALSE)</f>
        <v>Yes</v>
      </c>
      <c r="D435" s="6" t="str">
        <f>VLOOKUP(Table1[[#This Row],[Residential Aged Care Provider Name]],[1]!Table1[#Data],4,FALSE)</f>
        <v>Yes</v>
      </c>
      <c r="E435" s="9" t="str">
        <f>VLOOKUP(Table1[[#This Row],[Residential Aged Care Provider Name]],[1]!Table1[#Data],5,FALSE)</f>
        <v>Yes</v>
      </c>
      <c r="F435" s="9" t="s">
        <v>2</v>
      </c>
    </row>
    <row r="436" spans="1:6" x14ac:dyDescent="0.35">
      <c r="A436" s="19" t="s">
        <v>99</v>
      </c>
      <c r="B436" s="9" t="str">
        <f>VLOOKUP(Table1[[#This Row],[Residential Aged Care Provider Name]],[1]!Table1[#Data],2,FALSE)</f>
        <v>Yes</v>
      </c>
      <c r="C436" s="6" t="str">
        <f>VLOOKUP(Table1[[#This Row],[Residential Aged Care Provider Name]],[1]!Table1[#Data],3,FALSE)</f>
        <v>Yes</v>
      </c>
      <c r="D436" s="6" t="str">
        <f>VLOOKUP(Table1[[#This Row],[Residential Aged Care Provider Name]],[1]!Table1[#Data],4,FALSE)</f>
        <v>Yes</v>
      </c>
      <c r="E436" s="9" t="str">
        <f>VLOOKUP(Table1[[#This Row],[Residential Aged Care Provider Name]],[1]!Table1[#Data],5,FALSE)</f>
        <v>Yes</v>
      </c>
      <c r="F436" s="9" t="s">
        <v>2</v>
      </c>
    </row>
    <row r="437" spans="1:6" x14ac:dyDescent="0.35">
      <c r="A437" s="19" t="s">
        <v>233</v>
      </c>
      <c r="B437" s="9" t="str">
        <f>VLOOKUP(Table1[[#This Row],[Residential Aged Care Provider Name]],[1]!Table1[#Data],2,FALSE)</f>
        <v>Yes</v>
      </c>
      <c r="C437" s="6" t="str">
        <f>VLOOKUP(Table1[[#This Row],[Residential Aged Care Provider Name]],[1]!Table1[#Data],3,FALSE)</f>
        <v>Yes</v>
      </c>
      <c r="D437" s="6" t="str">
        <f>VLOOKUP(Table1[[#This Row],[Residential Aged Care Provider Name]],[1]!Table1[#Data],4,FALSE)</f>
        <v>Yes</v>
      </c>
      <c r="E437" s="9" t="str">
        <f>VLOOKUP(Table1[[#This Row],[Residential Aged Care Provider Name]],[1]!Table1[#Data],5,FALSE)</f>
        <v>Yes</v>
      </c>
      <c r="F437" s="9" t="s">
        <v>2</v>
      </c>
    </row>
    <row r="438" spans="1:6" x14ac:dyDescent="0.35">
      <c r="A438" s="19" t="s">
        <v>733</v>
      </c>
      <c r="B438" s="9" t="str">
        <f>VLOOKUP(Table1[[#This Row],[Residential Aged Care Provider Name]],[1]!Table1[#Data],2,FALSE)</f>
        <v>Yes</v>
      </c>
      <c r="C438" s="6" t="str">
        <f>VLOOKUP(Table1[[#This Row],[Residential Aged Care Provider Name]],[1]!Table1[#Data],3,FALSE)</f>
        <v>Yes</v>
      </c>
      <c r="D438" s="6" t="str">
        <f>VLOOKUP(Table1[[#This Row],[Residential Aged Care Provider Name]],[1]!Table1[#Data],4,FALSE)</f>
        <v>Yes</v>
      </c>
      <c r="E438" s="9" t="str">
        <f>VLOOKUP(Table1[[#This Row],[Residential Aged Care Provider Name]],[1]!Table1[#Data],5,FALSE)</f>
        <v>Yes</v>
      </c>
      <c r="F438" s="9" t="s">
        <v>2</v>
      </c>
    </row>
    <row r="439" spans="1:6" x14ac:dyDescent="0.35">
      <c r="A439" s="19" t="s">
        <v>90</v>
      </c>
      <c r="B439" s="9" t="str">
        <f>VLOOKUP(Table1[[#This Row],[Residential Aged Care Provider Name]],[1]!Table1[#Data],2,FALSE)</f>
        <v>Yes</v>
      </c>
      <c r="C439" s="6" t="str">
        <f>VLOOKUP(Table1[[#This Row],[Residential Aged Care Provider Name]],[1]!Table1[#Data],3,FALSE)</f>
        <v>Yes</v>
      </c>
      <c r="D439" s="6" t="str">
        <f>VLOOKUP(Table1[[#This Row],[Residential Aged Care Provider Name]],[1]!Table1[#Data],4,FALSE)</f>
        <v>Yes</v>
      </c>
      <c r="E439" s="9" t="str">
        <f>VLOOKUP(Table1[[#This Row],[Residential Aged Care Provider Name]],[1]!Table1[#Data],5,FALSE)</f>
        <v>Yes</v>
      </c>
      <c r="F439" s="9" t="s">
        <v>2</v>
      </c>
    </row>
    <row r="440" spans="1:6" x14ac:dyDescent="0.35">
      <c r="A440" s="19" t="s">
        <v>945</v>
      </c>
      <c r="B440" s="9" t="str">
        <f>VLOOKUP(Table1[[#This Row],[Residential Aged Care Provider Name]],[1]!Table1[#Data],2,FALSE)</f>
        <v>Yes</v>
      </c>
      <c r="C440" s="6" t="str">
        <f>VLOOKUP(Table1[[#This Row],[Residential Aged Care Provider Name]],[1]!Table1[#Data],3,FALSE)</f>
        <v>Yes</v>
      </c>
      <c r="D440" s="6" t="str">
        <f>VLOOKUP(Table1[[#This Row],[Residential Aged Care Provider Name]],[1]!Table1[#Data],4,FALSE)</f>
        <v>Yes</v>
      </c>
      <c r="E440" s="9" t="str">
        <f>VLOOKUP(Table1[[#This Row],[Residential Aged Care Provider Name]],[1]!Table1[#Data],5,FALSE)</f>
        <v>Yes</v>
      </c>
      <c r="F440" s="9" t="s">
        <v>2</v>
      </c>
    </row>
    <row r="441" spans="1:6" x14ac:dyDescent="0.35">
      <c r="A441" s="19" t="s">
        <v>828</v>
      </c>
      <c r="B441" s="9" t="str">
        <f>VLOOKUP(Table1[[#This Row],[Residential Aged Care Provider Name]],[1]!Table1[#Data],2,FALSE)</f>
        <v>Yes</v>
      </c>
      <c r="C441" s="6" t="str">
        <f>VLOOKUP(Table1[[#This Row],[Residential Aged Care Provider Name]],[1]!Table1[#Data],3,FALSE)</f>
        <v>Yes</v>
      </c>
      <c r="D441" s="6" t="str">
        <f>VLOOKUP(Table1[[#This Row],[Residential Aged Care Provider Name]],[1]!Table1[#Data],4,FALSE)</f>
        <v>Yes</v>
      </c>
      <c r="E441" s="9" t="str">
        <f>VLOOKUP(Table1[[#This Row],[Residential Aged Care Provider Name]],[1]!Table1[#Data],5,FALSE)</f>
        <v>Yes</v>
      </c>
      <c r="F441" s="9" t="s">
        <v>2</v>
      </c>
    </row>
    <row r="442" spans="1:6" x14ac:dyDescent="0.35">
      <c r="A442" s="19" t="s">
        <v>725</v>
      </c>
      <c r="B442" s="9" t="str">
        <f>VLOOKUP(Table1[[#This Row],[Residential Aged Care Provider Name]],[1]!Table1[#Data],2,FALSE)</f>
        <v>Yes</v>
      </c>
      <c r="C442" s="6" t="str">
        <f>VLOOKUP(Table1[[#This Row],[Residential Aged Care Provider Name]],[1]!Table1[#Data],3,FALSE)</f>
        <v>Yes</v>
      </c>
      <c r="D442" s="6" t="str">
        <f>VLOOKUP(Table1[[#This Row],[Residential Aged Care Provider Name]],[1]!Table1[#Data],4,FALSE)</f>
        <v>Yes</v>
      </c>
      <c r="E442" s="9" t="str">
        <f>VLOOKUP(Table1[[#This Row],[Residential Aged Care Provider Name]],[1]!Table1[#Data],5,FALSE)</f>
        <v>Yes</v>
      </c>
      <c r="F442" s="9" t="s">
        <v>2</v>
      </c>
    </row>
    <row r="443" spans="1:6" x14ac:dyDescent="0.35">
      <c r="A443" s="19" t="s">
        <v>1189</v>
      </c>
      <c r="B443" s="9" t="s">
        <v>1254</v>
      </c>
      <c r="C443" s="9" t="s">
        <v>1254</v>
      </c>
      <c r="D443" s="9" t="s">
        <v>1254</v>
      </c>
      <c r="E443" s="9" t="str">
        <f>VLOOKUP(Table1[[#This Row],[Residential Aged Care Provider Name]],[1]!Table1[#Data],5,FALSE)</f>
        <v>Yes</v>
      </c>
      <c r="F443" s="9" t="s">
        <v>2</v>
      </c>
    </row>
    <row r="444" spans="1:6" x14ac:dyDescent="0.35">
      <c r="A444" s="19" t="s">
        <v>818</v>
      </c>
      <c r="B444" s="9" t="str">
        <f>VLOOKUP(Table1[[#This Row],[Residential Aged Care Provider Name]],[1]!Table1[#Data],2,FALSE)</f>
        <v>Yes</v>
      </c>
      <c r="C444" s="6" t="str">
        <f>VLOOKUP(Table1[[#This Row],[Residential Aged Care Provider Name]],[1]!Table1[#Data],3,FALSE)</f>
        <v>Yes</v>
      </c>
      <c r="D444" s="6" t="str">
        <f>VLOOKUP(Table1[[#This Row],[Residential Aged Care Provider Name]],[1]!Table1[#Data],4,FALSE)</f>
        <v>Yes</v>
      </c>
      <c r="E444" s="9" t="str">
        <f>VLOOKUP(Table1[[#This Row],[Residential Aged Care Provider Name]],[1]!Table1[#Data],5,FALSE)</f>
        <v>Yes</v>
      </c>
      <c r="F444" s="9" t="s">
        <v>2</v>
      </c>
    </row>
    <row r="445" spans="1:6" x14ac:dyDescent="0.35">
      <c r="A445" s="19" t="s">
        <v>842</v>
      </c>
      <c r="B445" s="9" t="str">
        <f>VLOOKUP(Table1[[#This Row],[Residential Aged Care Provider Name]],[1]!Table1[#Data],2,FALSE)</f>
        <v>Yes</v>
      </c>
      <c r="C445" s="6" t="str">
        <f>VLOOKUP(Table1[[#This Row],[Residential Aged Care Provider Name]],[1]!Table1[#Data],3,FALSE)</f>
        <v>Yes</v>
      </c>
      <c r="D445" s="6" t="str">
        <f>VLOOKUP(Table1[[#This Row],[Residential Aged Care Provider Name]],[1]!Table1[#Data],4,FALSE)</f>
        <v>Yes</v>
      </c>
      <c r="E445" s="9" t="str">
        <f>VLOOKUP(Table1[[#This Row],[Residential Aged Care Provider Name]],[1]!Table1[#Data],5,FALSE)</f>
        <v>Yes</v>
      </c>
      <c r="F445" s="9" t="s">
        <v>2</v>
      </c>
    </row>
    <row r="446" spans="1:6" x14ac:dyDescent="0.35">
      <c r="A446" s="19" t="s">
        <v>1150</v>
      </c>
      <c r="B446" s="9" t="str">
        <f>VLOOKUP(Table1[[#This Row],[Residential Aged Care Provider Name]],[1]!Table1[#Data],2,FALSE)</f>
        <v>Yes</v>
      </c>
      <c r="C446" s="6" t="str">
        <f>VLOOKUP(Table1[[#This Row],[Residential Aged Care Provider Name]],[1]!Table1[#Data],3,FALSE)</f>
        <v>Yes</v>
      </c>
      <c r="D446" s="6" t="str">
        <f>VLOOKUP(Table1[[#This Row],[Residential Aged Care Provider Name]],[1]!Table1[#Data],4,FALSE)</f>
        <v>Yes</v>
      </c>
      <c r="E446" s="9" t="str">
        <f>VLOOKUP(Table1[[#This Row],[Residential Aged Care Provider Name]],[1]!Table1[#Data],5,FALSE)</f>
        <v>Yes</v>
      </c>
      <c r="F446" s="9" t="s">
        <v>2</v>
      </c>
    </row>
    <row r="447" spans="1:6" x14ac:dyDescent="0.35">
      <c r="A447" s="19" t="s">
        <v>968</v>
      </c>
      <c r="B447" s="9" t="str">
        <f>VLOOKUP(Table1[[#This Row],[Residential Aged Care Provider Name]],[1]!Table1[#Data],2,FALSE)</f>
        <v>Yes</v>
      </c>
      <c r="C447" s="6" t="str">
        <f>VLOOKUP(Table1[[#This Row],[Residential Aged Care Provider Name]],[1]!Table1[#Data],3,FALSE)</f>
        <v>Yes</v>
      </c>
      <c r="D447" s="6" t="str">
        <f>VLOOKUP(Table1[[#This Row],[Residential Aged Care Provider Name]],[1]!Table1[#Data],4,FALSE)</f>
        <v>Yes</v>
      </c>
      <c r="E447" s="9" t="str">
        <f>VLOOKUP(Table1[[#This Row],[Residential Aged Care Provider Name]],[1]!Table1[#Data],5,FALSE)</f>
        <v>Yes</v>
      </c>
      <c r="F447" s="9" t="s">
        <v>2</v>
      </c>
    </row>
    <row r="448" spans="1:6" x14ac:dyDescent="0.35">
      <c r="A448" s="19" t="s">
        <v>967</v>
      </c>
      <c r="B448" s="9" t="str">
        <f>VLOOKUP(Table1[[#This Row],[Residential Aged Care Provider Name]],[1]!Table1[#Data],2,FALSE)</f>
        <v>Yes</v>
      </c>
      <c r="C448" s="6" t="str">
        <f>VLOOKUP(Table1[[#This Row],[Residential Aged Care Provider Name]],[1]!Table1[#Data],3,FALSE)</f>
        <v>Yes</v>
      </c>
      <c r="D448" s="6" t="str">
        <f>VLOOKUP(Table1[[#This Row],[Residential Aged Care Provider Name]],[1]!Table1[#Data],4,FALSE)</f>
        <v>Yes</v>
      </c>
      <c r="E448" s="9" t="str">
        <f>VLOOKUP(Table1[[#This Row],[Residential Aged Care Provider Name]],[1]!Table1[#Data],5,FALSE)</f>
        <v>Yes</v>
      </c>
      <c r="F448" s="9" t="s">
        <v>2</v>
      </c>
    </row>
    <row r="449" spans="1:6" x14ac:dyDescent="0.35">
      <c r="A449" s="19" t="s">
        <v>853</v>
      </c>
      <c r="B449" s="9" t="str">
        <f>VLOOKUP(Table1[[#This Row],[Residential Aged Care Provider Name]],[1]!Table1[#Data],2,FALSE)</f>
        <v>Yes</v>
      </c>
      <c r="C449" s="6" t="str">
        <f>VLOOKUP(Table1[[#This Row],[Residential Aged Care Provider Name]],[1]!Table1[#Data],3,FALSE)</f>
        <v>Yes</v>
      </c>
      <c r="D449" s="6" t="str">
        <f>VLOOKUP(Table1[[#This Row],[Residential Aged Care Provider Name]],[1]!Table1[#Data],4,FALSE)</f>
        <v>Yes</v>
      </c>
      <c r="E449" s="9" t="str">
        <f>VLOOKUP(Table1[[#This Row],[Residential Aged Care Provider Name]],[1]!Table1[#Data],5,FALSE)</f>
        <v>Yes</v>
      </c>
      <c r="F449" s="9" t="s">
        <v>2</v>
      </c>
    </row>
    <row r="450" spans="1:6" x14ac:dyDescent="0.35">
      <c r="A450" s="19" t="s">
        <v>992</v>
      </c>
      <c r="B450" s="9" t="str">
        <f>VLOOKUP(Table1[[#This Row],[Residential Aged Care Provider Name]],[1]!Table1[#Data],2,FALSE)</f>
        <v>Yes</v>
      </c>
      <c r="C450" s="6" t="str">
        <f>VLOOKUP(Table1[[#This Row],[Residential Aged Care Provider Name]],[1]!Table1[#Data],3,FALSE)</f>
        <v>Yes</v>
      </c>
      <c r="D450" s="6" t="str">
        <f>VLOOKUP(Table1[[#This Row],[Residential Aged Care Provider Name]],[1]!Table1[#Data],4,FALSE)</f>
        <v>Yes</v>
      </c>
      <c r="E450" s="9" t="str">
        <f>VLOOKUP(Table1[[#This Row],[Residential Aged Care Provider Name]],[1]!Table1[#Data],5,FALSE)</f>
        <v>Yes</v>
      </c>
      <c r="F450" s="9" t="s">
        <v>2</v>
      </c>
    </row>
    <row r="451" spans="1:6" x14ac:dyDescent="0.35">
      <c r="A451" s="19" t="s">
        <v>917</v>
      </c>
      <c r="B451" s="9" t="str">
        <f>VLOOKUP(Table1[[#This Row],[Residential Aged Care Provider Name]],[1]!Table1[#Data],2,FALSE)</f>
        <v>Yes</v>
      </c>
      <c r="C451" s="6" t="str">
        <f>VLOOKUP(Table1[[#This Row],[Residential Aged Care Provider Name]],[1]!Table1[#Data],3,FALSE)</f>
        <v>Yes</v>
      </c>
      <c r="D451" s="6" t="str">
        <f>VLOOKUP(Table1[[#This Row],[Residential Aged Care Provider Name]],[1]!Table1[#Data],4,FALSE)</f>
        <v>Yes</v>
      </c>
      <c r="E451" s="9" t="str">
        <f>VLOOKUP(Table1[[#This Row],[Residential Aged Care Provider Name]],[1]!Table1[#Data],5,FALSE)</f>
        <v>Yes</v>
      </c>
      <c r="F451" s="9" t="s">
        <v>2</v>
      </c>
    </row>
    <row r="452" spans="1:6" x14ac:dyDescent="0.35">
      <c r="A452" s="19" t="s">
        <v>303</v>
      </c>
      <c r="B452" s="9" t="str">
        <f>VLOOKUP(Table1[[#This Row],[Residential Aged Care Provider Name]],[1]!Table1[#Data],2,FALSE)</f>
        <v>Yes</v>
      </c>
      <c r="C452" s="6" t="str">
        <f>VLOOKUP(Table1[[#This Row],[Residential Aged Care Provider Name]],[1]!Table1[#Data],3,FALSE)</f>
        <v>Yes</v>
      </c>
      <c r="D452" s="6" t="str">
        <f>VLOOKUP(Table1[[#This Row],[Residential Aged Care Provider Name]],[1]!Table1[#Data],4,FALSE)</f>
        <v>Yes</v>
      </c>
      <c r="E452" s="9" t="str">
        <f>VLOOKUP(Table1[[#This Row],[Residential Aged Care Provider Name]],[1]!Table1[#Data],5,FALSE)</f>
        <v>Yes</v>
      </c>
      <c r="F452" s="9" t="s">
        <v>2</v>
      </c>
    </row>
    <row r="453" spans="1:6" x14ac:dyDescent="0.35">
      <c r="A453" s="19" t="s">
        <v>1013</v>
      </c>
      <c r="B453" s="9" t="str">
        <f>VLOOKUP(Table1[[#This Row],[Residential Aged Care Provider Name]],[1]!Table1[#Data],2,FALSE)</f>
        <v>Yes</v>
      </c>
      <c r="C453" s="6" t="str">
        <f>VLOOKUP(Table1[[#This Row],[Residential Aged Care Provider Name]],[1]!Table1[#Data],3,FALSE)</f>
        <v>Yes</v>
      </c>
      <c r="D453" s="6" t="str">
        <f>VLOOKUP(Table1[[#This Row],[Residential Aged Care Provider Name]],[1]!Table1[#Data],4,FALSE)</f>
        <v>Yes</v>
      </c>
      <c r="E453" s="9" t="str">
        <f>VLOOKUP(Table1[[#This Row],[Residential Aged Care Provider Name]],[1]!Table1[#Data],5,FALSE)</f>
        <v>Yes</v>
      </c>
      <c r="F453" s="9" t="s">
        <v>2</v>
      </c>
    </row>
    <row r="454" spans="1:6" x14ac:dyDescent="0.35">
      <c r="A454" s="19" t="s">
        <v>115</v>
      </c>
      <c r="B454" s="9" t="str">
        <f>VLOOKUP(Table1[[#This Row],[Residential Aged Care Provider Name]],[1]!Table1[#Data],2,FALSE)</f>
        <v>Yes</v>
      </c>
      <c r="C454" s="6" t="str">
        <f>VLOOKUP(Table1[[#This Row],[Residential Aged Care Provider Name]],[1]!Table1[#Data],3,FALSE)</f>
        <v>Yes</v>
      </c>
      <c r="D454" s="6" t="str">
        <f>VLOOKUP(Table1[[#This Row],[Residential Aged Care Provider Name]],[1]!Table1[#Data],4,FALSE)</f>
        <v>Yes</v>
      </c>
      <c r="E454" s="9" t="str">
        <f>VLOOKUP(Table1[[#This Row],[Residential Aged Care Provider Name]],[1]!Table1[#Data],5,FALSE)</f>
        <v>Yes</v>
      </c>
      <c r="F454" s="9" t="s">
        <v>2</v>
      </c>
    </row>
    <row r="455" spans="1:6" x14ac:dyDescent="0.35">
      <c r="A455" s="19" t="s">
        <v>334</v>
      </c>
      <c r="B455" s="9" t="str">
        <f>VLOOKUP(Table1[[#This Row],[Residential Aged Care Provider Name]],[1]!Table1[#Data],2,FALSE)</f>
        <v>Yes</v>
      </c>
      <c r="C455" s="6" t="str">
        <f>VLOOKUP(Table1[[#This Row],[Residential Aged Care Provider Name]],[1]!Table1[#Data],3,FALSE)</f>
        <v>Yes</v>
      </c>
      <c r="D455" s="6" t="str">
        <f>VLOOKUP(Table1[[#This Row],[Residential Aged Care Provider Name]],[1]!Table1[#Data],4,FALSE)</f>
        <v>Yes</v>
      </c>
      <c r="E455" s="9" t="str">
        <f>VLOOKUP(Table1[[#This Row],[Residential Aged Care Provider Name]],[1]!Table1[#Data],5,FALSE)</f>
        <v>Yes</v>
      </c>
      <c r="F455" s="9" t="s">
        <v>2</v>
      </c>
    </row>
    <row r="456" spans="1:6" x14ac:dyDescent="0.35">
      <c r="A456" s="19" t="s">
        <v>335</v>
      </c>
      <c r="B456" s="9" t="str">
        <f>VLOOKUP(Table1[[#This Row],[Residential Aged Care Provider Name]],[1]!Table1[#Data],2,FALSE)</f>
        <v>Yes</v>
      </c>
      <c r="C456" s="6" t="str">
        <f>VLOOKUP(Table1[[#This Row],[Residential Aged Care Provider Name]],[1]!Table1[#Data],3,FALSE)</f>
        <v>Yes</v>
      </c>
      <c r="D456" s="6" t="str">
        <f>VLOOKUP(Table1[[#This Row],[Residential Aged Care Provider Name]],[1]!Table1[#Data],4,FALSE)</f>
        <v>Yes</v>
      </c>
      <c r="E456" s="9" t="str">
        <f>VLOOKUP(Table1[[#This Row],[Residential Aged Care Provider Name]],[1]!Table1[#Data],5,FALSE)</f>
        <v>Yes</v>
      </c>
      <c r="F456" s="9" t="s">
        <v>2</v>
      </c>
    </row>
    <row r="457" spans="1:6" x14ac:dyDescent="0.35">
      <c r="A457" s="19" t="s">
        <v>789</v>
      </c>
      <c r="B457" s="9" t="str">
        <f>VLOOKUP(Table1[[#This Row],[Residential Aged Care Provider Name]],[1]!Table1[#Data],2,FALSE)</f>
        <v>Yes</v>
      </c>
      <c r="C457" s="6" t="str">
        <f>VLOOKUP(Table1[[#This Row],[Residential Aged Care Provider Name]],[1]!Table1[#Data],3,FALSE)</f>
        <v>Yes</v>
      </c>
      <c r="D457" s="6" t="str">
        <f>VLOOKUP(Table1[[#This Row],[Residential Aged Care Provider Name]],[1]!Table1[#Data],4,FALSE)</f>
        <v>Yes</v>
      </c>
      <c r="E457" s="9" t="str">
        <f>VLOOKUP(Table1[[#This Row],[Residential Aged Care Provider Name]],[1]!Table1[#Data],5,FALSE)</f>
        <v>Yes</v>
      </c>
      <c r="F457" s="9" t="s">
        <v>2</v>
      </c>
    </row>
    <row r="458" spans="1:6" x14ac:dyDescent="0.35">
      <c r="A458" s="19" t="s">
        <v>148</v>
      </c>
      <c r="B458" s="9" t="str">
        <f>VLOOKUP(Table1[[#This Row],[Residential Aged Care Provider Name]],[1]!Table1[#Data],2,FALSE)</f>
        <v>Yes</v>
      </c>
      <c r="C458" s="6" t="str">
        <f>VLOOKUP(Table1[[#This Row],[Residential Aged Care Provider Name]],[1]!Table1[#Data],3,FALSE)</f>
        <v>Yes</v>
      </c>
      <c r="D458" s="6" t="str">
        <f>VLOOKUP(Table1[[#This Row],[Residential Aged Care Provider Name]],[1]!Table1[#Data],4,FALSE)</f>
        <v>Yes</v>
      </c>
      <c r="E458" s="9" t="str">
        <f>VLOOKUP(Table1[[#This Row],[Residential Aged Care Provider Name]],[1]!Table1[#Data],5,FALSE)</f>
        <v>Yes</v>
      </c>
      <c r="F458" s="9" t="s">
        <v>2</v>
      </c>
    </row>
    <row r="459" spans="1:6" x14ac:dyDescent="0.35">
      <c r="A459" s="19" t="s">
        <v>345</v>
      </c>
      <c r="B459" s="9" t="str">
        <f>VLOOKUP(Table1[[#This Row],[Residential Aged Care Provider Name]],[1]!Table1[#Data],2,FALSE)</f>
        <v>Yes</v>
      </c>
      <c r="C459" s="6" t="str">
        <f>VLOOKUP(Table1[[#This Row],[Residential Aged Care Provider Name]],[1]!Table1[#Data],3,FALSE)</f>
        <v>Yes</v>
      </c>
      <c r="D459" s="6" t="str">
        <f>VLOOKUP(Table1[[#This Row],[Residential Aged Care Provider Name]],[1]!Table1[#Data],4,FALSE)</f>
        <v>Yes</v>
      </c>
      <c r="E459" s="9" t="str">
        <f>VLOOKUP(Table1[[#This Row],[Residential Aged Care Provider Name]],[1]!Table1[#Data],5,FALSE)</f>
        <v>Yes</v>
      </c>
      <c r="F459" s="9" t="s">
        <v>2</v>
      </c>
    </row>
    <row r="460" spans="1:6" x14ac:dyDescent="0.35">
      <c r="A460" s="19" t="s">
        <v>34</v>
      </c>
      <c r="B460" s="9" t="str">
        <f>VLOOKUP(Table1[[#This Row],[Residential Aged Care Provider Name]],[1]!Table1[#Data],2,FALSE)</f>
        <v>Yes</v>
      </c>
      <c r="C460" s="6" t="str">
        <f>VLOOKUP(Table1[[#This Row],[Residential Aged Care Provider Name]],[1]!Table1[#Data],3,FALSE)</f>
        <v>Yes</v>
      </c>
      <c r="D460" s="6" t="str">
        <f>VLOOKUP(Table1[[#This Row],[Residential Aged Care Provider Name]],[1]!Table1[#Data],4,FALSE)</f>
        <v>Yes</v>
      </c>
      <c r="E460" s="9" t="str">
        <f>VLOOKUP(Table1[[#This Row],[Residential Aged Care Provider Name]],[1]!Table1[#Data],5,FALSE)</f>
        <v>Yes</v>
      </c>
      <c r="F460" s="9" t="s">
        <v>2</v>
      </c>
    </row>
    <row r="461" spans="1:6" x14ac:dyDescent="0.35">
      <c r="A461" s="19" t="s">
        <v>753</v>
      </c>
      <c r="B461" s="9" t="str">
        <f>VLOOKUP(Table1[[#This Row],[Residential Aged Care Provider Name]],[1]!Table1[#Data],2,FALSE)</f>
        <v>Yes</v>
      </c>
      <c r="C461" s="6" t="str">
        <f>VLOOKUP(Table1[[#This Row],[Residential Aged Care Provider Name]],[1]!Table1[#Data],3,FALSE)</f>
        <v>Yes</v>
      </c>
      <c r="D461" s="6" t="str">
        <f>VLOOKUP(Table1[[#This Row],[Residential Aged Care Provider Name]],[1]!Table1[#Data],4,FALSE)</f>
        <v>Yes</v>
      </c>
      <c r="E461" s="9" t="str">
        <f>VLOOKUP(Table1[[#This Row],[Residential Aged Care Provider Name]],[1]!Table1[#Data],5,FALSE)</f>
        <v>Yes</v>
      </c>
      <c r="F461" s="9" t="s">
        <v>2</v>
      </c>
    </row>
    <row r="462" spans="1:6" x14ac:dyDescent="0.35">
      <c r="A462" s="19" t="s">
        <v>688</v>
      </c>
      <c r="B462" s="9" t="str">
        <f>VLOOKUP(Table1[[#This Row],[Residential Aged Care Provider Name]],[1]!Table1[#Data],2,FALSE)</f>
        <v>Yes</v>
      </c>
      <c r="C462" s="6" t="str">
        <f>VLOOKUP(Table1[[#This Row],[Residential Aged Care Provider Name]],[1]!Table1[#Data],3,FALSE)</f>
        <v>Yes</v>
      </c>
      <c r="D462" s="6" t="str">
        <f>VLOOKUP(Table1[[#This Row],[Residential Aged Care Provider Name]],[1]!Table1[#Data],4,FALSE)</f>
        <v>Yes</v>
      </c>
      <c r="E462" s="9" t="str">
        <f>VLOOKUP(Table1[[#This Row],[Residential Aged Care Provider Name]],[1]!Table1[#Data],5,FALSE)</f>
        <v>Yes</v>
      </c>
      <c r="F462" s="9" t="s">
        <v>2</v>
      </c>
    </row>
    <row r="463" spans="1:6" x14ac:dyDescent="0.35">
      <c r="A463" s="19" t="s">
        <v>862</v>
      </c>
      <c r="B463" s="9" t="str">
        <f>VLOOKUP(Table1[[#This Row],[Residential Aged Care Provider Name]],[1]!Table1[#Data],2,FALSE)</f>
        <v>Yes</v>
      </c>
      <c r="C463" s="6" t="str">
        <f>VLOOKUP(Table1[[#This Row],[Residential Aged Care Provider Name]],[1]!Table1[#Data],3,FALSE)</f>
        <v>Yes</v>
      </c>
      <c r="D463" s="6" t="str">
        <f>VLOOKUP(Table1[[#This Row],[Residential Aged Care Provider Name]],[1]!Table1[#Data],4,FALSE)</f>
        <v>Yes</v>
      </c>
      <c r="E463" s="9" t="str">
        <f>VLOOKUP(Table1[[#This Row],[Residential Aged Care Provider Name]],[1]!Table1[#Data],5,FALSE)</f>
        <v>Yes</v>
      </c>
      <c r="F463" s="9" t="s">
        <v>2</v>
      </c>
    </row>
    <row r="464" spans="1:6" x14ac:dyDescent="0.35">
      <c r="A464" s="19" t="s">
        <v>714</v>
      </c>
      <c r="B464" s="9" t="str">
        <f>VLOOKUP(Table1[[#This Row],[Residential Aged Care Provider Name]],[1]!Table1[#Data],2,FALSE)</f>
        <v>Yes</v>
      </c>
      <c r="C464" s="6" t="str">
        <f>VLOOKUP(Table1[[#This Row],[Residential Aged Care Provider Name]],[1]!Table1[#Data],3,FALSE)</f>
        <v>Yes</v>
      </c>
      <c r="D464" s="6" t="str">
        <f>VLOOKUP(Table1[[#This Row],[Residential Aged Care Provider Name]],[1]!Table1[#Data],4,FALSE)</f>
        <v>Yes</v>
      </c>
      <c r="E464" s="9" t="str">
        <f>VLOOKUP(Table1[[#This Row],[Residential Aged Care Provider Name]],[1]!Table1[#Data],5,FALSE)</f>
        <v>Yes</v>
      </c>
      <c r="F464" s="9" t="s">
        <v>2</v>
      </c>
    </row>
    <row r="465" spans="1:6" ht="29" x14ac:dyDescent="0.35">
      <c r="A465" s="19" t="s">
        <v>895</v>
      </c>
      <c r="B465" s="9" t="str">
        <f>VLOOKUP(Table1[[#This Row],[Residential Aged Care Provider Name]],[1]!Table1[#Data],2,FALSE)</f>
        <v>Yes</v>
      </c>
      <c r="C465" s="6" t="str">
        <f>VLOOKUP(Table1[[#This Row],[Residential Aged Care Provider Name]],[1]!Table1[#Data],3,FALSE)</f>
        <v>Yes</v>
      </c>
      <c r="D465" s="6" t="str">
        <f>VLOOKUP(Table1[[#This Row],[Residential Aged Care Provider Name]],[1]!Table1[#Data],4,FALSE)</f>
        <v>Yes</v>
      </c>
      <c r="E465" s="9" t="str">
        <f>VLOOKUP(Table1[[#This Row],[Residential Aged Care Provider Name]],[1]!Table1[#Data],5,FALSE)</f>
        <v>Yes</v>
      </c>
      <c r="F465" s="9" t="s">
        <v>2</v>
      </c>
    </row>
    <row r="466" spans="1:6" x14ac:dyDescent="0.35">
      <c r="A466" s="19" t="s">
        <v>104</v>
      </c>
      <c r="B466" s="9" t="str">
        <f>VLOOKUP(Table1[[#This Row],[Residential Aged Care Provider Name]],[1]!Table1[#Data],2,FALSE)</f>
        <v>Yes</v>
      </c>
      <c r="C466" s="6" t="str">
        <f>VLOOKUP(Table1[[#This Row],[Residential Aged Care Provider Name]],[1]!Table1[#Data],3,FALSE)</f>
        <v>Yes</v>
      </c>
      <c r="D466" s="6" t="str">
        <f>VLOOKUP(Table1[[#This Row],[Residential Aged Care Provider Name]],[1]!Table1[#Data],4,FALSE)</f>
        <v>Yes</v>
      </c>
      <c r="E466" s="9" t="str">
        <f>VLOOKUP(Table1[[#This Row],[Residential Aged Care Provider Name]],[1]!Table1[#Data],5,FALSE)</f>
        <v>Yes</v>
      </c>
      <c r="F466" s="9" t="s">
        <v>2</v>
      </c>
    </row>
    <row r="467" spans="1:6" x14ac:dyDescent="0.35">
      <c r="A467" s="19" t="s">
        <v>815</v>
      </c>
      <c r="B467" s="9" t="str">
        <f>VLOOKUP(Table1[[#This Row],[Residential Aged Care Provider Name]],[1]!Table1[#Data],2,FALSE)</f>
        <v>Yes</v>
      </c>
      <c r="C467" s="6" t="str">
        <f>VLOOKUP(Table1[[#This Row],[Residential Aged Care Provider Name]],[1]!Table1[#Data],3,FALSE)</f>
        <v>Yes</v>
      </c>
      <c r="D467" s="6" t="str">
        <f>VLOOKUP(Table1[[#This Row],[Residential Aged Care Provider Name]],[1]!Table1[#Data],4,FALSE)</f>
        <v>Yes</v>
      </c>
      <c r="E467" s="9" t="str">
        <f>VLOOKUP(Table1[[#This Row],[Residential Aged Care Provider Name]],[1]!Table1[#Data],5,FALSE)</f>
        <v>Yes</v>
      </c>
      <c r="F467" s="9" t="s">
        <v>2</v>
      </c>
    </row>
    <row r="468" spans="1:6" x14ac:dyDescent="0.35">
      <c r="A468" s="19" t="s">
        <v>248</v>
      </c>
      <c r="B468" s="9" t="str">
        <f>VLOOKUP(Table1[[#This Row],[Residential Aged Care Provider Name]],[1]!Table1[#Data],2,FALSE)</f>
        <v>Yes</v>
      </c>
      <c r="C468" s="6" t="str">
        <f>VLOOKUP(Table1[[#This Row],[Residential Aged Care Provider Name]],[1]!Table1[#Data],3,FALSE)</f>
        <v>Yes</v>
      </c>
      <c r="D468" s="6" t="str">
        <f>VLOOKUP(Table1[[#This Row],[Residential Aged Care Provider Name]],[1]!Table1[#Data],4,FALSE)</f>
        <v>Yes</v>
      </c>
      <c r="E468" s="9" t="str">
        <f>VLOOKUP(Table1[[#This Row],[Residential Aged Care Provider Name]],[1]!Table1[#Data],5,FALSE)</f>
        <v>Yes</v>
      </c>
      <c r="F468" s="9" t="s">
        <v>2</v>
      </c>
    </row>
    <row r="469" spans="1:6" x14ac:dyDescent="0.35">
      <c r="A469" s="19" t="s">
        <v>803</v>
      </c>
      <c r="B469" s="9" t="str">
        <f>VLOOKUP(Table1[[#This Row],[Residential Aged Care Provider Name]],[1]!Table1[#Data],2,FALSE)</f>
        <v>Yes</v>
      </c>
      <c r="C469" s="6" t="str">
        <f>VLOOKUP(Table1[[#This Row],[Residential Aged Care Provider Name]],[1]!Table1[#Data],3,FALSE)</f>
        <v>Yes</v>
      </c>
      <c r="D469" s="6" t="str">
        <f>VLOOKUP(Table1[[#This Row],[Residential Aged Care Provider Name]],[1]!Table1[#Data],4,FALSE)</f>
        <v>Yes</v>
      </c>
      <c r="E469" s="9" t="str">
        <f>VLOOKUP(Table1[[#This Row],[Residential Aged Care Provider Name]],[1]!Table1[#Data],5,FALSE)</f>
        <v>Yes</v>
      </c>
      <c r="F469" s="9" t="s">
        <v>2</v>
      </c>
    </row>
    <row r="470" spans="1:6" x14ac:dyDescent="0.35">
      <c r="A470" s="19" t="s">
        <v>74</v>
      </c>
      <c r="B470" s="9" t="str">
        <f>VLOOKUP(Table1[[#This Row],[Residential Aged Care Provider Name]],[1]!Table1[#Data],2,FALSE)</f>
        <v>Yes</v>
      </c>
      <c r="C470" s="6" t="str">
        <f>VLOOKUP(Table1[[#This Row],[Residential Aged Care Provider Name]],[1]!Table1[#Data],3,FALSE)</f>
        <v>Yes</v>
      </c>
      <c r="D470" s="6" t="str">
        <f>VLOOKUP(Table1[[#This Row],[Residential Aged Care Provider Name]],[1]!Table1[#Data],4,FALSE)</f>
        <v>Yes</v>
      </c>
      <c r="E470" s="9" t="str">
        <f>VLOOKUP(Table1[[#This Row],[Residential Aged Care Provider Name]],[1]!Table1[#Data],5,FALSE)</f>
        <v>Yes</v>
      </c>
      <c r="F470" s="9" t="s">
        <v>2</v>
      </c>
    </row>
    <row r="471" spans="1:6" ht="29" x14ac:dyDescent="0.35">
      <c r="A471" s="19" t="s">
        <v>239</v>
      </c>
      <c r="B471" s="9" t="str">
        <f>VLOOKUP(Table1[[#This Row],[Residential Aged Care Provider Name]],[1]!Table1[#Data],2,FALSE)</f>
        <v>Yes</v>
      </c>
      <c r="C471" s="6" t="str">
        <f>VLOOKUP(Table1[[#This Row],[Residential Aged Care Provider Name]],[1]!Table1[#Data],3,FALSE)</f>
        <v>Yes</v>
      </c>
      <c r="D471" s="6" t="str">
        <f>VLOOKUP(Table1[[#This Row],[Residential Aged Care Provider Name]],[1]!Table1[#Data],4,FALSE)</f>
        <v>Yes</v>
      </c>
      <c r="E471" s="9" t="str">
        <f>VLOOKUP(Table1[[#This Row],[Residential Aged Care Provider Name]],[1]!Table1[#Data],5,FALSE)</f>
        <v>Yes</v>
      </c>
      <c r="F471" s="9" t="s">
        <v>2</v>
      </c>
    </row>
    <row r="472" spans="1:6" x14ac:dyDescent="0.35">
      <c r="A472" s="19" t="s">
        <v>999</v>
      </c>
      <c r="B472" s="9" t="str">
        <f>VLOOKUP(Table1[[#This Row],[Residential Aged Care Provider Name]],[1]!Table1[#Data],2,FALSE)</f>
        <v>Yes</v>
      </c>
      <c r="C472" s="6" t="str">
        <f>VLOOKUP(Table1[[#This Row],[Residential Aged Care Provider Name]],[1]!Table1[#Data],3,FALSE)</f>
        <v>Yes</v>
      </c>
      <c r="D472" s="6" t="str">
        <f>VLOOKUP(Table1[[#This Row],[Residential Aged Care Provider Name]],[1]!Table1[#Data],4,FALSE)</f>
        <v>Yes</v>
      </c>
      <c r="E472" s="9" t="str">
        <f>VLOOKUP(Table1[[#This Row],[Residential Aged Care Provider Name]],[1]!Table1[#Data],5,FALSE)</f>
        <v>Yes</v>
      </c>
      <c r="F472" s="9" t="s">
        <v>2</v>
      </c>
    </row>
    <row r="473" spans="1:6" x14ac:dyDescent="0.35">
      <c r="A473" s="19" t="s">
        <v>825</v>
      </c>
      <c r="B473" s="9" t="str">
        <f>VLOOKUP(Table1[[#This Row],[Residential Aged Care Provider Name]],[1]!Table1[#Data],2,FALSE)</f>
        <v>Yes</v>
      </c>
      <c r="C473" s="6" t="str">
        <f>VLOOKUP(Table1[[#This Row],[Residential Aged Care Provider Name]],[1]!Table1[#Data],3,FALSE)</f>
        <v>Yes</v>
      </c>
      <c r="D473" s="6" t="str">
        <f>VLOOKUP(Table1[[#This Row],[Residential Aged Care Provider Name]],[1]!Table1[#Data],4,FALSE)</f>
        <v>Yes</v>
      </c>
      <c r="E473" s="9" t="str">
        <f>VLOOKUP(Table1[[#This Row],[Residential Aged Care Provider Name]],[1]!Table1[#Data],5,FALSE)</f>
        <v>Yes</v>
      </c>
      <c r="F473" s="9" t="s">
        <v>2</v>
      </c>
    </row>
    <row r="474" spans="1:6" ht="29" x14ac:dyDescent="0.35">
      <c r="A474" s="19" t="s">
        <v>183</v>
      </c>
      <c r="B474" s="9" t="str">
        <f>VLOOKUP(Table1[[#This Row],[Residential Aged Care Provider Name]],[1]!Table1[#Data],2,FALSE)</f>
        <v>Yes</v>
      </c>
      <c r="C474" s="6" t="str">
        <f>VLOOKUP(Table1[[#This Row],[Residential Aged Care Provider Name]],[1]!Table1[#Data],3,FALSE)</f>
        <v>Yes</v>
      </c>
      <c r="D474" s="6" t="str">
        <f>VLOOKUP(Table1[[#This Row],[Residential Aged Care Provider Name]],[1]!Table1[#Data],4,FALSE)</f>
        <v>Yes</v>
      </c>
      <c r="E474" s="9" t="str">
        <f>VLOOKUP(Table1[[#This Row],[Residential Aged Care Provider Name]],[1]!Table1[#Data],5,FALSE)</f>
        <v>Yes</v>
      </c>
      <c r="F474" s="9" t="s">
        <v>2</v>
      </c>
    </row>
    <row r="475" spans="1:6" x14ac:dyDescent="0.35">
      <c r="A475" s="19" t="s">
        <v>804</v>
      </c>
      <c r="B475" s="9" t="str">
        <f>VLOOKUP(Table1[[#This Row],[Residential Aged Care Provider Name]],[1]!Table1[#Data],2,FALSE)</f>
        <v>Yes</v>
      </c>
      <c r="C475" s="6" t="str">
        <f>VLOOKUP(Table1[[#This Row],[Residential Aged Care Provider Name]],[1]!Table1[#Data],3,FALSE)</f>
        <v>Yes</v>
      </c>
      <c r="D475" s="6" t="str">
        <f>VLOOKUP(Table1[[#This Row],[Residential Aged Care Provider Name]],[1]!Table1[#Data],4,FALSE)</f>
        <v>Yes</v>
      </c>
      <c r="E475" s="9" t="str">
        <f>VLOOKUP(Table1[[#This Row],[Residential Aged Care Provider Name]],[1]!Table1[#Data],5,FALSE)</f>
        <v>Yes</v>
      </c>
      <c r="F475" s="9" t="s">
        <v>2</v>
      </c>
    </row>
    <row r="476" spans="1:6" x14ac:dyDescent="0.35">
      <c r="A476" s="19" t="s">
        <v>847</v>
      </c>
      <c r="B476" s="9" t="str">
        <f>VLOOKUP(Table1[[#This Row],[Residential Aged Care Provider Name]],[1]!Table1[#Data],2,FALSE)</f>
        <v>Yes</v>
      </c>
      <c r="C476" s="6" t="str">
        <f>VLOOKUP(Table1[[#This Row],[Residential Aged Care Provider Name]],[1]!Table1[#Data],3,FALSE)</f>
        <v>Yes</v>
      </c>
      <c r="D476" s="6" t="str">
        <f>VLOOKUP(Table1[[#This Row],[Residential Aged Care Provider Name]],[1]!Table1[#Data],4,FALSE)</f>
        <v>Yes</v>
      </c>
      <c r="E476" s="9" t="str">
        <f>VLOOKUP(Table1[[#This Row],[Residential Aged Care Provider Name]],[1]!Table1[#Data],5,FALSE)</f>
        <v>Yes</v>
      </c>
      <c r="F476" s="9" t="s">
        <v>2</v>
      </c>
    </row>
    <row r="477" spans="1:6" x14ac:dyDescent="0.35">
      <c r="A477" s="19" t="s">
        <v>187</v>
      </c>
      <c r="B477" s="9" t="str">
        <f>VLOOKUP(Table1[[#This Row],[Residential Aged Care Provider Name]],[1]!Table1[#Data],2,FALSE)</f>
        <v>Yes</v>
      </c>
      <c r="C477" s="6" t="str">
        <f>VLOOKUP(Table1[[#This Row],[Residential Aged Care Provider Name]],[1]!Table1[#Data],3,FALSE)</f>
        <v>Yes</v>
      </c>
      <c r="D477" s="6" t="str">
        <f>VLOOKUP(Table1[[#This Row],[Residential Aged Care Provider Name]],[1]!Table1[#Data],4,FALSE)</f>
        <v>Yes</v>
      </c>
      <c r="E477" s="9" t="str">
        <f>VLOOKUP(Table1[[#This Row],[Residential Aged Care Provider Name]],[1]!Table1[#Data],5,FALSE)</f>
        <v>Yes</v>
      </c>
      <c r="F477" s="9" t="s">
        <v>2</v>
      </c>
    </row>
    <row r="478" spans="1:6" x14ac:dyDescent="0.35">
      <c r="A478" s="19" t="s">
        <v>997</v>
      </c>
      <c r="B478" s="9" t="str">
        <f>VLOOKUP(Table1[[#This Row],[Residential Aged Care Provider Name]],[1]!Table1[#Data],2,FALSE)</f>
        <v>Yes</v>
      </c>
      <c r="C478" s="6" t="str">
        <f>VLOOKUP(Table1[[#This Row],[Residential Aged Care Provider Name]],[1]!Table1[#Data],3,FALSE)</f>
        <v>Yes</v>
      </c>
      <c r="D478" s="6" t="str">
        <f>VLOOKUP(Table1[[#This Row],[Residential Aged Care Provider Name]],[1]!Table1[#Data],4,FALSE)</f>
        <v>Yes</v>
      </c>
      <c r="E478" s="9" t="str">
        <f>VLOOKUP(Table1[[#This Row],[Residential Aged Care Provider Name]],[1]!Table1[#Data],5,FALSE)</f>
        <v>Yes</v>
      </c>
      <c r="F478" s="9" t="s">
        <v>2</v>
      </c>
    </row>
    <row r="479" spans="1:6" x14ac:dyDescent="0.35">
      <c r="A479" s="19" t="s">
        <v>721</v>
      </c>
      <c r="B479" s="9" t="str">
        <f>VLOOKUP(Table1[[#This Row],[Residential Aged Care Provider Name]],[1]!Table1[#Data],2,FALSE)</f>
        <v>Yes</v>
      </c>
      <c r="C479" s="6" t="str">
        <f>VLOOKUP(Table1[[#This Row],[Residential Aged Care Provider Name]],[1]!Table1[#Data],3,FALSE)</f>
        <v>Yes</v>
      </c>
      <c r="D479" s="6" t="str">
        <f>VLOOKUP(Table1[[#This Row],[Residential Aged Care Provider Name]],[1]!Table1[#Data],4,FALSE)</f>
        <v>Yes</v>
      </c>
      <c r="E479" s="9" t="str">
        <f>VLOOKUP(Table1[[#This Row],[Residential Aged Care Provider Name]],[1]!Table1[#Data],5,FALSE)</f>
        <v>Yes</v>
      </c>
      <c r="F479" s="9" t="s">
        <v>2</v>
      </c>
    </row>
    <row r="480" spans="1:6" x14ac:dyDescent="0.35">
      <c r="A480" s="19" t="s">
        <v>130</v>
      </c>
      <c r="B480" s="9" t="str">
        <f>VLOOKUP(Table1[[#This Row],[Residential Aged Care Provider Name]],[1]!Table1[#Data],2,FALSE)</f>
        <v>Yes</v>
      </c>
      <c r="C480" s="6" t="str">
        <f>VLOOKUP(Table1[[#This Row],[Residential Aged Care Provider Name]],[1]!Table1[#Data],3,FALSE)</f>
        <v>Yes</v>
      </c>
      <c r="D480" s="6" t="str">
        <f>VLOOKUP(Table1[[#This Row],[Residential Aged Care Provider Name]],[1]!Table1[#Data],4,FALSE)</f>
        <v>Yes</v>
      </c>
      <c r="E480" s="9" t="str">
        <f>VLOOKUP(Table1[[#This Row],[Residential Aged Care Provider Name]],[1]!Table1[#Data],5,FALSE)</f>
        <v>Yes</v>
      </c>
      <c r="F480" s="9" t="s">
        <v>2</v>
      </c>
    </row>
    <row r="481" spans="1:6" x14ac:dyDescent="0.35">
      <c r="A481" s="19" t="s">
        <v>729</v>
      </c>
      <c r="B481" s="9" t="str">
        <f>VLOOKUP(Table1[[#This Row],[Residential Aged Care Provider Name]],[1]!Table1[#Data],2,FALSE)</f>
        <v>Yes</v>
      </c>
      <c r="C481" s="6" t="str">
        <f>VLOOKUP(Table1[[#This Row],[Residential Aged Care Provider Name]],[1]!Table1[#Data],3,FALSE)</f>
        <v>Yes</v>
      </c>
      <c r="D481" s="6" t="str">
        <f>VLOOKUP(Table1[[#This Row],[Residential Aged Care Provider Name]],[1]!Table1[#Data],4,FALSE)</f>
        <v>Yes</v>
      </c>
      <c r="E481" s="9" t="str">
        <f>VLOOKUP(Table1[[#This Row],[Residential Aged Care Provider Name]],[1]!Table1[#Data],5,FALSE)</f>
        <v>Yes</v>
      </c>
      <c r="F481" s="9" t="s">
        <v>2</v>
      </c>
    </row>
    <row r="482" spans="1:6" x14ac:dyDescent="0.35">
      <c r="A482" s="19" t="s">
        <v>872</v>
      </c>
      <c r="B482" s="9" t="str">
        <f>VLOOKUP(Table1[[#This Row],[Residential Aged Care Provider Name]],[1]!Table1[#Data],2,FALSE)</f>
        <v>Yes</v>
      </c>
      <c r="C482" s="6" t="str">
        <f>VLOOKUP(Table1[[#This Row],[Residential Aged Care Provider Name]],[1]!Table1[#Data],3,FALSE)</f>
        <v>Yes</v>
      </c>
      <c r="D482" s="6" t="str">
        <f>VLOOKUP(Table1[[#This Row],[Residential Aged Care Provider Name]],[1]!Table1[#Data],4,FALSE)</f>
        <v>Yes</v>
      </c>
      <c r="E482" s="9" t="str">
        <f>VLOOKUP(Table1[[#This Row],[Residential Aged Care Provider Name]],[1]!Table1[#Data],5,FALSE)</f>
        <v>Yes</v>
      </c>
      <c r="F482" s="9" t="s">
        <v>2</v>
      </c>
    </row>
    <row r="483" spans="1:6" x14ac:dyDescent="0.35">
      <c r="A483" s="19" t="s">
        <v>771</v>
      </c>
      <c r="B483" s="9" t="str">
        <f>VLOOKUP(Table1[[#This Row],[Residential Aged Care Provider Name]],[1]!Table1[#Data],2,FALSE)</f>
        <v>Yes</v>
      </c>
      <c r="C483" s="6" t="str">
        <f>VLOOKUP(Table1[[#This Row],[Residential Aged Care Provider Name]],[1]!Table1[#Data],3,FALSE)</f>
        <v>Yes</v>
      </c>
      <c r="D483" s="6" t="str">
        <f>VLOOKUP(Table1[[#This Row],[Residential Aged Care Provider Name]],[1]!Table1[#Data],4,FALSE)</f>
        <v>Yes</v>
      </c>
      <c r="E483" s="9" t="str">
        <f>VLOOKUP(Table1[[#This Row],[Residential Aged Care Provider Name]],[1]!Table1[#Data],5,FALSE)</f>
        <v>Yes</v>
      </c>
      <c r="F483" s="9" t="s">
        <v>2</v>
      </c>
    </row>
    <row r="484" spans="1:6" x14ac:dyDescent="0.35">
      <c r="A484" s="19" t="s">
        <v>647</v>
      </c>
      <c r="B484" s="9" t="str">
        <f>VLOOKUP(Table1[[#This Row],[Residential Aged Care Provider Name]],[1]!Table1[#Data],2,FALSE)</f>
        <v>Yes</v>
      </c>
      <c r="C484" s="6" t="str">
        <f>VLOOKUP(Table1[[#This Row],[Residential Aged Care Provider Name]],[1]!Table1[#Data],3,FALSE)</f>
        <v>Yes</v>
      </c>
      <c r="D484" s="6" t="str">
        <f>VLOOKUP(Table1[[#This Row],[Residential Aged Care Provider Name]],[1]!Table1[#Data],4,FALSE)</f>
        <v>Yes</v>
      </c>
      <c r="E484" s="9" t="str">
        <f>VLOOKUP(Table1[[#This Row],[Residential Aged Care Provider Name]],[1]!Table1[#Data],5,FALSE)</f>
        <v>Yes</v>
      </c>
      <c r="F484" s="9" t="s">
        <v>2</v>
      </c>
    </row>
    <row r="485" spans="1:6" x14ac:dyDescent="0.35">
      <c r="A485" s="19" t="s">
        <v>827</v>
      </c>
      <c r="B485" s="9" t="str">
        <f>VLOOKUP(Table1[[#This Row],[Residential Aged Care Provider Name]],[1]!Table1[#Data],2,FALSE)</f>
        <v>Yes</v>
      </c>
      <c r="C485" s="6" t="str">
        <f>VLOOKUP(Table1[[#This Row],[Residential Aged Care Provider Name]],[1]!Table1[#Data],3,FALSE)</f>
        <v>Yes</v>
      </c>
      <c r="D485" s="6" t="str">
        <f>VLOOKUP(Table1[[#This Row],[Residential Aged Care Provider Name]],[1]!Table1[#Data],4,FALSE)</f>
        <v>Yes</v>
      </c>
      <c r="E485" s="9" t="str">
        <f>VLOOKUP(Table1[[#This Row],[Residential Aged Care Provider Name]],[1]!Table1[#Data],5,FALSE)</f>
        <v>Yes</v>
      </c>
      <c r="F485" s="9" t="s">
        <v>2</v>
      </c>
    </row>
    <row r="486" spans="1:6" x14ac:dyDescent="0.35">
      <c r="A486" s="19" t="s">
        <v>410</v>
      </c>
      <c r="B486" s="9" t="str">
        <f>VLOOKUP(Table1[[#This Row],[Residential Aged Care Provider Name]],[1]!Table1[#Data],2,FALSE)</f>
        <v>Yes</v>
      </c>
      <c r="C486" s="6" t="str">
        <f>VLOOKUP(Table1[[#This Row],[Residential Aged Care Provider Name]],[1]!Table1[#Data],3,FALSE)</f>
        <v>Yes</v>
      </c>
      <c r="D486" s="6" t="str">
        <f>VLOOKUP(Table1[[#This Row],[Residential Aged Care Provider Name]],[1]!Table1[#Data],4,FALSE)</f>
        <v>Yes</v>
      </c>
      <c r="E486" s="9" t="str">
        <f>VLOOKUP(Table1[[#This Row],[Residential Aged Care Provider Name]],[1]!Table1[#Data],5,FALSE)</f>
        <v>Yes</v>
      </c>
      <c r="F486" s="9" t="s">
        <v>2</v>
      </c>
    </row>
    <row r="487" spans="1:6" x14ac:dyDescent="0.35">
      <c r="A487" s="19" t="s">
        <v>231</v>
      </c>
      <c r="B487" s="9" t="str">
        <f>VLOOKUP(Table1[[#This Row],[Residential Aged Care Provider Name]],[1]!Table1[#Data],2,FALSE)</f>
        <v>Yes</v>
      </c>
      <c r="C487" s="6" t="str">
        <f>VLOOKUP(Table1[[#This Row],[Residential Aged Care Provider Name]],[1]!Table1[#Data],3,FALSE)</f>
        <v>Yes</v>
      </c>
      <c r="D487" s="6" t="str">
        <f>VLOOKUP(Table1[[#This Row],[Residential Aged Care Provider Name]],[1]!Table1[#Data],4,FALSE)</f>
        <v>Yes</v>
      </c>
      <c r="E487" s="9" t="str">
        <f>VLOOKUP(Table1[[#This Row],[Residential Aged Care Provider Name]],[1]!Table1[#Data],5,FALSE)</f>
        <v>Yes</v>
      </c>
      <c r="F487" s="9" t="s">
        <v>2</v>
      </c>
    </row>
    <row r="488" spans="1:6" x14ac:dyDescent="0.35">
      <c r="A488" s="19" t="s">
        <v>43</v>
      </c>
      <c r="B488" s="9" t="str">
        <f>VLOOKUP(Table1[[#This Row],[Residential Aged Care Provider Name]],[1]!Table1[#Data],2,FALSE)</f>
        <v>Yes</v>
      </c>
      <c r="C488" s="6" t="str">
        <f>VLOOKUP(Table1[[#This Row],[Residential Aged Care Provider Name]],[1]!Table1[#Data],3,FALSE)</f>
        <v>Yes</v>
      </c>
      <c r="D488" s="6" t="str">
        <f>VLOOKUP(Table1[[#This Row],[Residential Aged Care Provider Name]],[1]!Table1[#Data],4,FALSE)</f>
        <v>Yes</v>
      </c>
      <c r="E488" s="9" t="str">
        <f>VLOOKUP(Table1[[#This Row],[Residential Aged Care Provider Name]],[1]!Table1[#Data],5,FALSE)</f>
        <v>Yes</v>
      </c>
      <c r="F488" s="9" t="s">
        <v>2</v>
      </c>
    </row>
    <row r="489" spans="1:6" x14ac:dyDescent="0.35">
      <c r="A489" s="19" t="s">
        <v>436</v>
      </c>
      <c r="B489" s="9" t="str">
        <f>VLOOKUP(Table1[[#This Row],[Residential Aged Care Provider Name]],[1]!Table1[#Data],2,FALSE)</f>
        <v>Yes</v>
      </c>
      <c r="C489" s="6" t="str">
        <f>VLOOKUP(Table1[[#This Row],[Residential Aged Care Provider Name]],[1]!Table1[#Data],3,FALSE)</f>
        <v>Yes</v>
      </c>
      <c r="D489" s="6" t="str">
        <f>VLOOKUP(Table1[[#This Row],[Residential Aged Care Provider Name]],[1]!Table1[#Data],4,FALSE)</f>
        <v>Yes</v>
      </c>
      <c r="E489" s="9" t="str">
        <f>VLOOKUP(Table1[[#This Row],[Residential Aged Care Provider Name]],[1]!Table1[#Data],5,FALSE)</f>
        <v>Yes</v>
      </c>
      <c r="F489" s="9" t="s">
        <v>2</v>
      </c>
    </row>
    <row r="490" spans="1:6" x14ac:dyDescent="0.35">
      <c r="A490" s="19" t="s">
        <v>122</v>
      </c>
      <c r="B490" s="9" t="str">
        <f>VLOOKUP(Table1[[#This Row],[Residential Aged Care Provider Name]],[1]!Table1[#Data],2,FALSE)</f>
        <v>Yes</v>
      </c>
      <c r="C490" s="6" t="str">
        <f>VLOOKUP(Table1[[#This Row],[Residential Aged Care Provider Name]],[1]!Table1[#Data],3,FALSE)</f>
        <v>Yes</v>
      </c>
      <c r="D490" s="6" t="str">
        <f>VLOOKUP(Table1[[#This Row],[Residential Aged Care Provider Name]],[1]!Table1[#Data],4,FALSE)</f>
        <v>Yes</v>
      </c>
      <c r="E490" s="9" t="str">
        <f>VLOOKUP(Table1[[#This Row],[Residential Aged Care Provider Name]],[1]!Table1[#Data],5,FALSE)</f>
        <v>Yes</v>
      </c>
      <c r="F490" s="9" t="s">
        <v>2</v>
      </c>
    </row>
    <row r="491" spans="1:6" x14ac:dyDescent="0.35">
      <c r="A491" s="19" t="s">
        <v>491</v>
      </c>
      <c r="B491" s="9" t="str">
        <f>VLOOKUP(Table1[[#This Row],[Residential Aged Care Provider Name]],[1]!Table1[#Data],2,FALSE)</f>
        <v>Yes</v>
      </c>
      <c r="C491" s="6" t="str">
        <f>VLOOKUP(Table1[[#This Row],[Residential Aged Care Provider Name]],[1]!Table1[#Data],3,FALSE)</f>
        <v>Yes</v>
      </c>
      <c r="D491" s="6" t="str">
        <f>VLOOKUP(Table1[[#This Row],[Residential Aged Care Provider Name]],[1]!Table1[#Data],4,FALSE)</f>
        <v>Yes</v>
      </c>
      <c r="E491" s="9" t="str">
        <f>VLOOKUP(Table1[[#This Row],[Residential Aged Care Provider Name]],[1]!Table1[#Data],5,FALSE)</f>
        <v>Yes</v>
      </c>
      <c r="F491" s="9" t="s">
        <v>2</v>
      </c>
    </row>
    <row r="492" spans="1:6" x14ac:dyDescent="0.35">
      <c r="A492" s="19" t="s">
        <v>594</v>
      </c>
      <c r="B492" s="9" t="str">
        <f>VLOOKUP(Table1[[#This Row],[Residential Aged Care Provider Name]],[1]!Table1[#Data],2,FALSE)</f>
        <v>Yes</v>
      </c>
      <c r="C492" s="6" t="str">
        <f>VLOOKUP(Table1[[#This Row],[Residential Aged Care Provider Name]],[1]!Table1[#Data],3,FALSE)</f>
        <v>Yes</v>
      </c>
      <c r="D492" s="6" t="str">
        <f>VLOOKUP(Table1[[#This Row],[Residential Aged Care Provider Name]],[1]!Table1[#Data],4,FALSE)</f>
        <v>Yes</v>
      </c>
      <c r="E492" s="9" t="str">
        <f>VLOOKUP(Table1[[#This Row],[Residential Aged Care Provider Name]],[1]!Table1[#Data],5,FALSE)</f>
        <v>Yes</v>
      </c>
      <c r="F492" s="9" t="s">
        <v>2</v>
      </c>
    </row>
    <row r="493" spans="1:6" x14ac:dyDescent="0.35">
      <c r="A493" s="19" t="s">
        <v>1047</v>
      </c>
      <c r="B493" s="9" t="str">
        <f>VLOOKUP(Table1[[#This Row],[Residential Aged Care Provider Name]],[1]!Table1[#Data],2,FALSE)</f>
        <v>Yes</v>
      </c>
      <c r="C493" s="6" t="str">
        <f>VLOOKUP(Table1[[#This Row],[Residential Aged Care Provider Name]],[1]!Table1[#Data],3,FALSE)</f>
        <v>Yes</v>
      </c>
      <c r="D493" s="6" t="str">
        <f>VLOOKUP(Table1[[#This Row],[Residential Aged Care Provider Name]],[1]!Table1[#Data],4,FALSE)</f>
        <v>Yes</v>
      </c>
      <c r="E493" s="9" t="str">
        <f>VLOOKUP(Table1[[#This Row],[Residential Aged Care Provider Name]],[1]!Table1[#Data],5,FALSE)</f>
        <v>Yes</v>
      </c>
      <c r="F493" s="9" t="s">
        <v>2</v>
      </c>
    </row>
    <row r="494" spans="1:6" x14ac:dyDescent="0.35">
      <c r="A494" s="19" t="s">
        <v>123</v>
      </c>
      <c r="B494" s="9" t="str">
        <f>VLOOKUP(Table1[[#This Row],[Residential Aged Care Provider Name]],[1]!Table1[#Data],2,FALSE)</f>
        <v>No</v>
      </c>
      <c r="C494" s="6" t="str">
        <f>VLOOKUP(Table1[[#This Row],[Residential Aged Care Provider Name]],[1]!Table1[#Data],3,FALSE)</f>
        <v>No</v>
      </c>
      <c r="D494" s="6" t="str">
        <f>VLOOKUP(Table1[[#This Row],[Residential Aged Care Provider Name]],[1]!Table1[#Data],4,FALSE)</f>
        <v>No</v>
      </c>
      <c r="E494" s="9" t="str">
        <f>VLOOKUP(Table1[[#This Row],[Residential Aged Care Provider Name]],[1]!Table1[#Data],5,FALSE)</f>
        <v>No</v>
      </c>
      <c r="F494" s="9" t="s">
        <v>1</v>
      </c>
    </row>
    <row r="495" spans="1:6" x14ac:dyDescent="0.35">
      <c r="A495" s="19" t="s">
        <v>409</v>
      </c>
      <c r="B495" s="9" t="str">
        <f>VLOOKUP(Table1[[#This Row],[Residential Aged Care Provider Name]],[1]!Table1[#Data],2,FALSE)</f>
        <v>Yes</v>
      </c>
      <c r="C495" s="6" t="str">
        <f>VLOOKUP(Table1[[#This Row],[Residential Aged Care Provider Name]],[1]!Table1[#Data],3,FALSE)</f>
        <v>Yes</v>
      </c>
      <c r="D495" s="6" t="str">
        <f>VLOOKUP(Table1[[#This Row],[Residential Aged Care Provider Name]],[1]!Table1[#Data],4,FALSE)</f>
        <v>Yes</v>
      </c>
      <c r="E495" s="9" t="str">
        <f>VLOOKUP(Table1[[#This Row],[Residential Aged Care Provider Name]],[1]!Table1[#Data],5,FALSE)</f>
        <v>Yes</v>
      </c>
      <c r="F495" s="9" t="s">
        <v>2</v>
      </c>
    </row>
    <row r="496" spans="1:6" ht="29" x14ac:dyDescent="0.35">
      <c r="A496" s="19" t="s">
        <v>652</v>
      </c>
      <c r="B496" s="9" t="str">
        <f>VLOOKUP(Table1[[#This Row],[Residential Aged Care Provider Name]],[1]!Table1[#Data],2,FALSE)</f>
        <v>Yes</v>
      </c>
      <c r="C496" s="6" t="str">
        <f>VLOOKUP(Table1[[#This Row],[Residential Aged Care Provider Name]],[1]!Table1[#Data],3,FALSE)</f>
        <v>Yes</v>
      </c>
      <c r="D496" s="6" t="str">
        <f>VLOOKUP(Table1[[#This Row],[Residential Aged Care Provider Name]],[1]!Table1[#Data],4,FALSE)</f>
        <v>Yes</v>
      </c>
      <c r="E496" s="9" t="str">
        <f>VLOOKUP(Table1[[#This Row],[Residential Aged Care Provider Name]],[1]!Table1[#Data],5,FALSE)</f>
        <v>Yes</v>
      </c>
      <c r="F496" s="9" t="s">
        <v>2</v>
      </c>
    </row>
    <row r="497" spans="1:6" x14ac:dyDescent="0.35">
      <c r="A497" s="19" t="s">
        <v>942</v>
      </c>
      <c r="B497" s="9" t="str">
        <f>VLOOKUP(Table1[[#This Row],[Residential Aged Care Provider Name]],[1]!Table1[#Data],2,FALSE)</f>
        <v>Yes</v>
      </c>
      <c r="C497" s="6" t="str">
        <f>VLOOKUP(Table1[[#This Row],[Residential Aged Care Provider Name]],[1]!Table1[#Data],3,FALSE)</f>
        <v>Yes</v>
      </c>
      <c r="D497" s="6" t="str">
        <f>VLOOKUP(Table1[[#This Row],[Residential Aged Care Provider Name]],[1]!Table1[#Data],4,FALSE)</f>
        <v>Yes</v>
      </c>
      <c r="E497" s="9" t="str">
        <f>VLOOKUP(Table1[[#This Row],[Residential Aged Care Provider Name]],[1]!Table1[#Data],5,FALSE)</f>
        <v>Yes</v>
      </c>
      <c r="F497" s="9" t="s">
        <v>2</v>
      </c>
    </row>
    <row r="498" spans="1:6" x14ac:dyDescent="0.35">
      <c r="A498" s="19" t="s">
        <v>805</v>
      </c>
      <c r="B498" s="9" t="str">
        <f>VLOOKUP(Table1[[#This Row],[Residential Aged Care Provider Name]],[1]!Table1[#Data],2,FALSE)</f>
        <v>Yes</v>
      </c>
      <c r="C498" s="6" t="str">
        <f>VLOOKUP(Table1[[#This Row],[Residential Aged Care Provider Name]],[1]!Table1[#Data],3,FALSE)</f>
        <v>Yes</v>
      </c>
      <c r="D498" s="6" t="str">
        <f>VLOOKUP(Table1[[#This Row],[Residential Aged Care Provider Name]],[1]!Table1[#Data],4,FALSE)</f>
        <v>Yes</v>
      </c>
      <c r="E498" s="9" t="str">
        <f>VLOOKUP(Table1[[#This Row],[Residential Aged Care Provider Name]],[1]!Table1[#Data],5,FALSE)</f>
        <v>Yes</v>
      </c>
      <c r="F498" s="9" t="s">
        <v>2</v>
      </c>
    </row>
    <row r="499" spans="1:6" x14ac:dyDescent="0.35">
      <c r="A499" s="19" t="s">
        <v>756</v>
      </c>
      <c r="B499" s="9" t="str">
        <f>VLOOKUP(Table1[[#This Row],[Residential Aged Care Provider Name]],[1]!Table1[#Data],2,FALSE)</f>
        <v>Yes</v>
      </c>
      <c r="C499" s="6" t="str">
        <f>VLOOKUP(Table1[[#This Row],[Residential Aged Care Provider Name]],[1]!Table1[#Data],3,FALSE)</f>
        <v>Yes</v>
      </c>
      <c r="D499" s="6" t="str">
        <f>VLOOKUP(Table1[[#This Row],[Residential Aged Care Provider Name]],[1]!Table1[#Data],4,FALSE)</f>
        <v>Yes</v>
      </c>
      <c r="E499" s="9" t="str">
        <f>VLOOKUP(Table1[[#This Row],[Residential Aged Care Provider Name]],[1]!Table1[#Data],5,FALSE)</f>
        <v>Yes</v>
      </c>
      <c r="F499" s="9" t="s">
        <v>2</v>
      </c>
    </row>
    <row r="500" spans="1:6" x14ac:dyDescent="0.35">
      <c r="A500" s="19" t="s">
        <v>923</v>
      </c>
      <c r="B500" s="9" t="str">
        <f>VLOOKUP(Table1[[#This Row],[Residential Aged Care Provider Name]],[1]!Table1[#Data],2,FALSE)</f>
        <v>Yes</v>
      </c>
      <c r="C500" s="6" t="str">
        <f>VLOOKUP(Table1[[#This Row],[Residential Aged Care Provider Name]],[1]!Table1[#Data],3,FALSE)</f>
        <v>Yes</v>
      </c>
      <c r="D500" s="6" t="str">
        <f>VLOOKUP(Table1[[#This Row],[Residential Aged Care Provider Name]],[1]!Table1[#Data],4,FALSE)</f>
        <v>Yes</v>
      </c>
      <c r="E500" s="9" t="str">
        <f>VLOOKUP(Table1[[#This Row],[Residential Aged Care Provider Name]],[1]!Table1[#Data],5,FALSE)</f>
        <v>Yes</v>
      </c>
      <c r="F500" s="9" t="s">
        <v>2</v>
      </c>
    </row>
    <row r="501" spans="1:6" x14ac:dyDescent="0.35">
      <c r="A501" s="19" t="s">
        <v>746</v>
      </c>
      <c r="B501" s="9" t="str">
        <f>VLOOKUP(Table1[[#This Row],[Residential Aged Care Provider Name]],[1]!Table1[#Data],2,FALSE)</f>
        <v>Yes</v>
      </c>
      <c r="C501" s="6" t="str">
        <f>VLOOKUP(Table1[[#This Row],[Residential Aged Care Provider Name]],[1]!Table1[#Data],3,FALSE)</f>
        <v>Yes</v>
      </c>
      <c r="D501" s="6" t="str">
        <f>VLOOKUP(Table1[[#This Row],[Residential Aged Care Provider Name]],[1]!Table1[#Data],4,FALSE)</f>
        <v>Yes</v>
      </c>
      <c r="E501" s="9" t="str">
        <f>VLOOKUP(Table1[[#This Row],[Residential Aged Care Provider Name]],[1]!Table1[#Data],5,FALSE)</f>
        <v>Yes</v>
      </c>
      <c r="F501" s="9" t="s">
        <v>2</v>
      </c>
    </row>
    <row r="502" spans="1:6" x14ac:dyDescent="0.35">
      <c r="A502" s="19" t="s">
        <v>1016</v>
      </c>
      <c r="B502" s="9" t="str">
        <f>VLOOKUP(Table1[[#This Row],[Residential Aged Care Provider Name]],[1]!Table1[#Data],2,FALSE)</f>
        <v>Yes</v>
      </c>
      <c r="C502" s="6" t="str">
        <f>VLOOKUP(Table1[[#This Row],[Residential Aged Care Provider Name]],[1]!Table1[#Data],3,FALSE)</f>
        <v>Yes</v>
      </c>
      <c r="D502" s="6" t="str">
        <f>VLOOKUP(Table1[[#This Row],[Residential Aged Care Provider Name]],[1]!Table1[#Data],4,FALSE)</f>
        <v>Yes</v>
      </c>
      <c r="E502" s="9" t="str">
        <f>VLOOKUP(Table1[[#This Row],[Residential Aged Care Provider Name]],[1]!Table1[#Data],5,FALSE)</f>
        <v>Yes</v>
      </c>
      <c r="F502" s="9" t="s">
        <v>2</v>
      </c>
    </row>
    <row r="503" spans="1:6" x14ac:dyDescent="0.35">
      <c r="A503" s="19" t="s">
        <v>836</v>
      </c>
      <c r="B503" s="9" t="str">
        <f>VLOOKUP(Table1[[#This Row],[Residential Aged Care Provider Name]],[1]!Table1[#Data],2,FALSE)</f>
        <v>Yes</v>
      </c>
      <c r="C503" s="6" t="str">
        <f>VLOOKUP(Table1[[#This Row],[Residential Aged Care Provider Name]],[1]!Table1[#Data],3,FALSE)</f>
        <v>Yes</v>
      </c>
      <c r="D503" s="6" t="str">
        <f>VLOOKUP(Table1[[#This Row],[Residential Aged Care Provider Name]],[1]!Table1[#Data],4,FALSE)</f>
        <v>Yes</v>
      </c>
      <c r="E503" s="9" t="str">
        <f>VLOOKUP(Table1[[#This Row],[Residential Aged Care Provider Name]],[1]!Table1[#Data],5,FALSE)</f>
        <v>Yes</v>
      </c>
      <c r="F503" s="9" t="s">
        <v>2</v>
      </c>
    </row>
    <row r="504" spans="1:6" x14ac:dyDescent="0.35">
      <c r="A504" s="19" t="s">
        <v>662</v>
      </c>
      <c r="B504" s="9" t="str">
        <f>VLOOKUP(Table1[[#This Row],[Residential Aged Care Provider Name]],[1]!Table1[#Data],2,FALSE)</f>
        <v>Yes</v>
      </c>
      <c r="C504" s="6" t="str">
        <f>VLOOKUP(Table1[[#This Row],[Residential Aged Care Provider Name]],[1]!Table1[#Data],3,FALSE)</f>
        <v>Yes</v>
      </c>
      <c r="D504" s="6" t="str">
        <f>VLOOKUP(Table1[[#This Row],[Residential Aged Care Provider Name]],[1]!Table1[#Data],4,FALSE)</f>
        <v>Yes</v>
      </c>
      <c r="E504" s="9" t="str">
        <f>VLOOKUP(Table1[[#This Row],[Residential Aged Care Provider Name]],[1]!Table1[#Data],5,FALSE)</f>
        <v>Yes</v>
      </c>
      <c r="F504" s="9" t="s">
        <v>2</v>
      </c>
    </row>
    <row r="505" spans="1:6" x14ac:dyDescent="0.35">
      <c r="A505" s="19" t="s">
        <v>331</v>
      </c>
      <c r="B505" s="9" t="str">
        <f>VLOOKUP(Table1[[#This Row],[Residential Aged Care Provider Name]],[1]!Table1[#Data],2,FALSE)</f>
        <v>Yes</v>
      </c>
      <c r="C505" s="6" t="str">
        <f>VLOOKUP(Table1[[#This Row],[Residential Aged Care Provider Name]],[1]!Table1[#Data],3,FALSE)</f>
        <v>Yes</v>
      </c>
      <c r="D505" s="6" t="str">
        <f>VLOOKUP(Table1[[#This Row],[Residential Aged Care Provider Name]],[1]!Table1[#Data],4,FALSE)</f>
        <v>Yes</v>
      </c>
      <c r="E505" s="9" t="str">
        <f>VLOOKUP(Table1[[#This Row],[Residential Aged Care Provider Name]],[1]!Table1[#Data],5,FALSE)</f>
        <v>Yes</v>
      </c>
      <c r="F505" s="9" t="s">
        <v>2</v>
      </c>
    </row>
    <row r="506" spans="1:6" x14ac:dyDescent="0.35">
      <c r="A506" s="19" t="s">
        <v>911</v>
      </c>
      <c r="B506" s="9" t="str">
        <f>VLOOKUP(Table1[[#This Row],[Residential Aged Care Provider Name]],[1]!Table1[#Data],2,FALSE)</f>
        <v>Yes</v>
      </c>
      <c r="C506" s="6" t="str">
        <f>VLOOKUP(Table1[[#This Row],[Residential Aged Care Provider Name]],[1]!Table1[#Data],3,FALSE)</f>
        <v>Yes</v>
      </c>
      <c r="D506" s="6" t="str">
        <f>VLOOKUP(Table1[[#This Row],[Residential Aged Care Provider Name]],[1]!Table1[#Data],4,FALSE)</f>
        <v>Yes</v>
      </c>
      <c r="E506" s="9" t="str">
        <f>VLOOKUP(Table1[[#This Row],[Residential Aged Care Provider Name]],[1]!Table1[#Data],5,FALSE)</f>
        <v>Yes</v>
      </c>
      <c r="F506" s="9" t="s">
        <v>2</v>
      </c>
    </row>
    <row r="507" spans="1:6" x14ac:dyDescent="0.35">
      <c r="A507" s="19" t="s">
        <v>978</v>
      </c>
      <c r="B507" s="9" t="str">
        <f>VLOOKUP(Table1[[#This Row],[Residential Aged Care Provider Name]],[1]!Table1[#Data],2,FALSE)</f>
        <v>Yes</v>
      </c>
      <c r="C507" s="6" t="str">
        <f>VLOOKUP(Table1[[#This Row],[Residential Aged Care Provider Name]],[1]!Table1[#Data],3,FALSE)</f>
        <v>Yes</v>
      </c>
      <c r="D507" s="6" t="str">
        <f>VLOOKUP(Table1[[#This Row],[Residential Aged Care Provider Name]],[1]!Table1[#Data],4,FALSE)</f>
        <v>Yes</v>
      </c>
      <c r="E507" s="9" t="str">
        <f>VLOOKUP(Table1[[#This Row],[Residential Aged Care Provider Name]],[1]!Table1[#Data],5,FALSE)</f>
        <v>Yes</v>
      </c>
      <c r="F507" s="9" t="s">
        <v>2</v>
      </c>
    </row>
    <row r="508" spans="1:6" x14ac:dyDescent="0.35">
      <c r="A508" s="19" t="s">
        <v>1170</v>
      </c>
      <c r="B508" s="9" t="str">
        <f>VLOOKUP(Table1[[#This Row],[Residential Aged Care Provider Name]],[1]!Table1[#Data],2,FALSE)</f>
        <v>Yes</v>
      </c>
      <c r="C508" s="6" t="str">
        <f>VLOOKUP(Table1[[#This Row],[Residential Aged Care Provider Name]],[1]!Table1[#Data],3,FALSE)</f>
        <v>Yes</v>
      </c>
      <c r="D508" s="6" t="str">
        <f>VLOOKUP(Table1[[#This Row],[Residential Aged Care Provider Name]],[1]!Table1[#Data],4,FALSE)</f>
        <v>Yes</v>
      </c>
      <c r="E508" s="9" t="str">
        <f>VLOOKUP(Table1[[#This Row],[Residential Aged Care Provider Name]],[1]!Table1[#Data],5,FALSE)</f>
        <v>Yes</v>
      </c>
      <c r="F508" s="9" t="s">
        <v>2</v>
      </c>
    </row>
    <row r="509" spans="1:6" x14ac:dyDescent="0.35">
      <c r="A509" s="19" t="s">
        <v>849</v>
      </c>
      <c r="B509" s="9" t="str">
        <f>VLOOKUP(Table1[[#This Row],[Residential Aged Care Provider Name]],[1]!Table1[#Data],2,FALSE)</f>
        <v>Yes</v>
      </c>
      <c r="C509" s="6" t="str">
        <f>VLOOKUP(Table1[[#This Row],[Residential Aged Care Provider Name]],[1]!Table1[#Data],3,FALSE)</f>
        <v>Yes</v>
      </c>
      <c r="D509" s="6" t="str">
        <f>VLOOKUP(Table1[[#This Row],[Residential Aged Care Provider Name]],[1]!Table1[#Data],4,FALSE)</f>
        <v>Yes</v>
      </c>
      <c r="E509" s="9" t="str">
        <f>VLOOKUP(Table1[[#This Row],[Residential Aged Care Provider Name]],[1]!Table1[#Data],5,FALSE)</f>
        <v>Yes</v>
      </c>
      <c r="F509" s="9" t="s">
        <v>2</v>
      </c>
    </row>
    <row r="510" spans="1:6" x14ac:dyDescent="0.35">
      <c r="A510" s="19" t="s">
        <v>727</v>
      </c>
      <c r="B510" s="9" t="str">
        <f>VLOOKUP(Table1[[#This Row],[Residential Aged Care Provider Name]],[1]!Table1[#Data],2,FALSE)</f>
        <v>Yes</v>
      </c>
      <c r="C510" s="6" t="str">
        <f>VLOOKUP(Table1[[#This Row],[Residential Aged Care Provider Name]],[1]!Table1[#Data],3,FALSE)</f>
        <v>Yes</v>
      </c>
      <c r="D510" s="6" t="str">
        <f>VLOOKUP(Table1[[#This Row],[Residential Aged Care Provider Name]],[1]!Table1[#Data],4,FALSE)</f>
        <v>Yes</v>
      </c>
      <c r="E510" s="9" t="str">
        <f>VLOOKUP(Table1[[#This Row],[Residential Aged Care Provider Name]],[1]!Table1[#Data],5,FALSE)</f>
        <v>Yes</v>
      </c>
      <c r="F510" s="9" t="s">
        <v>2</v>
      </c>
    </row>
    <row r="511" spans="1:6" x14ac:dyDescent="0.35">
      <c r="A511" s="19" t="s">
        <v>876</v>
      </c>
      <c r="B511" s="9" t="str">
        <f>VLOOKUP(Table1[[#This Row],[Residential Aged Care Provider Name]],[1]!Table1[#Data],2,FALSE)</f>
        <v>Yes</v>
      </c>
      <c r="C511" s="6" t="str">
        <f>VLOOKUP(Table1[[#This Row],[Residential Aged Care Provider Name]],[1]!Table1[#Data],3,FALSE)</f>
        <v>Yes</v>
      </c>
      <c r="D511" s="6" t="str">
        <f>VLOOKUP(Table1[[#This Row],[Residential Aged Care Provider Name]],[1]!Table1[#Data],4,FALSE)</f>
        <v>Yes</v>
      </c>
      <c r="E511" s="9" t="str">
        <f>VLOOKUP(Table1[[#This Row],[Residential Aged Care Provider Name]],[1]!Table1[#Data],5,FALSE)</f>
        <v>Yes</v>
      </c>
      <c r="F511" s="9" t="s">
        <v>2</v>
      </c>
    </row>
    <row r="512" spans="1:6" x14ac:dyDescent="0.35">
      <c r="A512" s="19" t="s">
        <v>76</v>
      </c>
      <c r="B512" s="9" t="str">
        <f>VLOOKUP(Table1[[#This Row],[Residential Aged Care Provider Name]],[1]!Table1[#Data],2,FALSE)</f>
        <v>Yes</v>
      </c>
      <c r="C512" s="6" t="str">
        <f>VLOOKUP(Table1[[#This Row],[Residential Aged Care Provider Name]],[1]!Table1[#Data],3,FALSE)</f>
        <v>Yes</v>
      </c>
      <c r="D512" s="6" t="str">
        <f>VLOOKUP(Table1[[#This Row],[Residential Aged Care Provider Name]],[1]!Table1[#Data],4,FALSE)</f>
        <v>Yes</v>
      </c>
      <c r="E512" s="9" t="str">
        <f>VLOOKUP(Table1[[#This Row],[Residential Aged Care Provider Name]],[1]!Table1[#Data],5,FALSE)</f>
        <v>Yes</v>
      </c>
      <c r="F512" s="9" t="s">
        <v>2</v>
      </c>
    </row>
    <row r="513" spans="1:6" x14ac:dyDescent="0.35">
      <c r="A513" s="19" t="s">
        <v>1190</v>
      </c>
      <c r="B513" s="9" t="s">
        <v>1254</v>
      </c>
      <c r="C513" s="9" t="s">
        <v>1254</v>
      </c>
      <c r="D513" s="6" t="str">
        <f>VLOOKUP(Table1[[#This Row],[Residential Aged Care Provider Name]],[1]!Table1[#Data],4,FALSE)</f>
        <v>Yes</v>
      </c>
      <c r="E513" s="9" t="str">
        <f>VLOOKUP(Table1[[#This Row],[Residential Aged Care Provider Name]],[1]!Table1[#Data],5,FALSE)</f>
        <v>Yes</v>
      </c>
      <c r="F513" s="9" t="s">
        <v>2</v>
      </c>
    </row>
    <row r="514" spans="1:6" x14ac:dyDescent="0.35">
      <c r="A514" s="19" t="s">
        <v>1049</v>
      </c>
      <c r="B514" s="9" t="str">
        <f>VLOOKUP(Table1[[#This Row],[Residential Aged Care Provider Name]],[1]!Table1[#Data],2,FALSE)</f>
        <v>Yes</v>
      </c>
      <c r="C514" s="6" t="str">
        <f>VLOOKUP(Table1[[#This Row],[Residential Aged Care Provider Name]],[1]!Table1[#Data],3,FALSE)</f>
        <v>Yes</v>
      </c>
      <c r="D514" s="6" t="str">
        <f>VLOOKUP(Table1[[#This Row],[Residential Aged Care Provider Name]],[1]!Table1[#Data],4,FALSE)</f>
        <v>Yes</v>
      </c>
      <c r="E514" s="9" t="str">
        <f>VLOOKUP(Table1[[#This Row],[Residential Aged Care Provider Name]],[1]!Table1[#Data],5,FALSE)</f>
        <v>Yes</v>
      </c>
      <c r="F514" s="9" t="s">
        <v>2</v>
      </c>
    </row>
    <row r="515" spans="1:6" x14ac:dyDescent="0.35">
      <c r="A515" s="19" t="s">
        <v>192</v>
      </c>
      <c r="B515" s="9" t="str">
        <f>VLOOKUP(Table1[[#This Row],[Residential Aged Care Provider Name]],[1]!Table1[#Data],2,FALSE)</f>
        <v>Yes</v>
      </c>
      <c r="C515" s="6" t="str">
        <f>VLOOKUP(Table1[[#This Row],[Residential Aged Care Provider Name]],[1]!Table1[#Data],3,FALSE)</f>
        <v>Yes</v>
      </c>
      <c r="D515" s="6" t="str">
        <f>VLOOKUP(Table1[[#This Row],[Residential Aged Care Provider Name]],[1]!Table1[#Data],4,FALSE)</f>
        <v>Yes</v>
      </c>
      <c r="E515" s="9" t="str">
        <f>VLOOKUP(Table1[[#This Row],[Residential Aged Care Provider Name]],[1]!Table1[#Data],5,FALSE)</f>
        <v>Yes</v>
      </c>
      <c r="F515" s="9" t="s">
        <v>2</v>
      </c>
    </row>
    <row r="516" spans="1:6" x14ac:dyDescent="0.35">
      <c r="A516" s="19" t="s">
        <v>1012</v>
      </c>
      <c r="B516" s="9" t="str">
        <f>VLOOKUP(Table1[[#This Row],[Residential Aged Care Provider Name]],[1]!Table1[#Data],2,FALSE)</f>
        <v>Yes</v>
      </c>
      <c r="C516" s="6" t="str">
        <f>VLOOKUP(Table1[[#This Row],[Residential Aged Care Provider Name]],[1]!Table1[#Data],3,FALSE)</f>
        <v>Yes</v>
      </c>
      <c r="D516" s="6" t="str">
        <f>VLOOKUP(Table1[[#This Row],[Residential Aged Care Provider Name]],[1]!Table1[#Data],4,FALSE)</f>
        <v>Yes</v>
      </c>
      <c r="E516" s="9" t="str">
        <f>VLOOKUP(Table1[[#This Row],[Residential Aged Care Provider Name]],[1]!Table1[#Data],5,FALSE)</f>
        <v>Yes</v>
      </c>
      <c r="F516" s="9" t="s">
        <v>2</v>
      </c>
    </row>
    <row r="517" spans="1:6" x14ac:dyDescent="0.35">
      <c r="A517" s="19" t="s">
        <v>293</v>
      </c>
      <c r="B517" s="9" t="str">
        <f>VLOOKUP(Table1[[#This Row],[Residential Aged Care Provider Name]],[1]!Table1[#Data],2,FALSE)</f>
        <v>Yes</v>
      </c>
      <c r="C517" s="6" t="str">
        <f>VLOOKUP(Table1[[#This Row],[Residential Aged Care Provider Name]],[1]!Table1[#Data],3,FALSE)</f>
        <v>Yes</v>
      </c>
      <c r="D517" s="6" t="str">
        <f>VLOOKUP(Table1[[#This Row],[Residential Aged Care Provider Name]],[1]!Table1[#Data],4,FALSE)</f>
        <v>Yes</v>
      </c>
      <c r="E517" s="9" t="str">
        <f>VLOOKUP(Table1[[#This Row],[Residential Aged Care Provider Name]],[1]!Table1[#Data],5,FALSE)</f>
        <v>Yes</v>
      </c>
      <c r="F517" s="9" t="s">
        <v>2</v>
      </c>
    </row>
    <row r="518" spans="1:6" x14ac:dyDescent="0.35">
      <c r="A518" s="19" t="s">
        <v>1066</v>
      </c>
      <c r="B518" s="9" t="str">
        <f>VLOOKUP(Table1[[#This Row],[Residential Aged Care Provider Name]],[1]!Table1[#Data],2,FALSE)</f>
        <v>Yes</v>
      </c>
      <c r="C518" s="6" t="str">
        <f>VLOOKUP(Table1[[#This Row],[Residential Aged Care Provider Name]],[1]!Table1[#Data],3,FALSE)</f>
        <v>Yes</v>
      </c>
      <c r="D518" s="6" t="str">
        <f>VLOOKUP(Table1[[#This Row],[Residential Aged Care Provider Name]],[1]!Table1[#Data],4,FALSE)</f>
        <v>Yes</v>
      </c>
      <c r="E518" s="9" t="str">
        <f>VLOOKUP(Table1[[#This Row],[Residential Aged Care Provider Name]],[1]!Table1[#Data],5,FALSE)</f>
        <v>Yes</v>
      </c>
      <c r="F518" s="9" t="s">
        <v>2</v>
      </c>
    </row>
    <row r="519" spans="1:6" x14ac:dyDescent="0.35">
      <c r="A519" s="19" t="s">
        <v>1003</v>
      </c>
      <c r="B519" s="9" t="str">
        <f>VLOOKUP(Table1[[#This Row],[Residential Aged Care Provider Name]],[1]!Table1[#Data],2,FALSE)</f>
        <v>Yes</v>
      </c>
      <c r="C519" s="6" t="str">
        <f>VLOOKUP(Table1[[#This Row],[Residential Aged Care Provider Name]],[1]!Table1[#Data],3,FALSE)</f>
        <v>Yes</v>
      </c>
      <c r="D519" s="6" t="str">
        <f>VLOOKUP(Table1[[#This Row],[Residential Aged Care Provider Name]],[1]!Table1[#Data],4,FALSE)</f>
        <v>Yes</v>
      </c>
      <c r="E519" s="9" t="str">
        <f>VLOOKUP(Table1[[#This Row],[Residential Aged Care Provider Name]],[1]!Table1[#Data],5,FALSE)</f>
        <v>Yes</v>
      </c>
      <c r="F519" s="9" t="s">
        <v>2</v>
      </c>
    </row>
    <row r="520" spans="1:6" x14ac:dyDescent="0.35">
      <c r="A520" s="19" t="s">
        <v>754</v>
      </c>
      <c r="B520" s="9" t="str">
        <f>VLOOKUP(Table1[[#This Row],[Residential Aged Care Provider Name]],[1]!Table1[#Data],2,FALSE)</f>
        <v>Yes</v>
      </c>
      <c r="C520" s="6" t="str">
        <f>VLOOKUP(Table1[[#This Row],[Residential Aged Care Provider Name]],[1]!Table1[#Data],3,FALSE)</f>
        <v>Yes</v>
      </c>
      <c r="D520" s="6" t="str">
        <f>VLOOKUP(Table1[[#This Row],[Residential Aged Care Provider Name]],[1]!Table1[#Data],4,FALSE)</f>
        <v>Yes</v>
      </c>
      <c r="E520" s="9" t="str">
        <f>VLOOKUP(Table1[[#This Row],[Residential Aged Care Provider Name]],[1]!Table1[#Data],5,FALSE)</f>
        <v>Yes</v>
      </c>
      <c r="F520" s="9" t="s">
        <v>2</v>
      </c>
    </row>
    <row r="521" spans="1:6" x14ac:dyDescent="0.35">
      <c r="A521" s="19" t="s">
        <v>1233</v>
      </c>
      <c r="B521" s="9" t="str">
        <f>VLOOKUP(Table1[[#This Row],[Residential Aged Care Provider Name]],[1]!Table1[#Data],2,FALSE)</f>
        <v>Yes</v>
      </c>
      <c r="C521" s="6" t="str">
        <f>VLOOKUP(Table1[[#This Row],[Residential Aged Care Provider Name]],[1]!Table1[#Data],3,FALSE)</f>
        <v>Yes</v>
      </c>
      <c r="D521" s="6" t="str">
        <f>VLOOKUP(Table1[[#This Row],[Residential Aged Care Provider Name]],[1]!Table1[#Data],4,FALSE)</f>
        <v>Yes</v>
      </c>
      <c r="E521" s="9" t="str">
        <f>VLOOKUP(Table1[[#This Row],[Residential Aged Care Provider Name]],[1]!Table1[#Data],5,FALSE)</f>
        <v>Yes</v>
      </c>
      <c r="F521" s="9" t="s">
        <v>2</v>
      </c>
    </row>
    <row r="522" spans="1:6" x14ac:dyDescent="0.35">
      <c r="A522" s="19" t="s">
        <v>782</v>
      </c>
      <c r="B522" s="9" t="str">
        <f>VLOOKUP(Table1[[#This Row],[Residential Aged Care Provider Name]],[1]!Table1[#Data],2,FALSE)</f>
        <v>Yes</v>
      </c>
      <c r="C522" s="6" t="str">
        <f>VLOOKUP(Table1[[#This Row],[Residential Aged Care Provider Name]],[1]!Table1[#Data],3,FALSE)</f>
        <v>Yes</v>
      </c>
      <c r="D522" s="6" t="str">
        <f>VLOOKUP(Table1[[#This Row],[Residential Aged Care Provider Name]],[1]!Table1[#Data],4,FALSE)</f>
        <v>Yes</v>
      </c>
      <c r="E522" s="9" t="str">
        <f>VLOOKUP(Table1[[#This Row],[Residential Aged Care Provider Name]],[1]!Table1[#Data],5,FALSE)</f>
        <v>Yes</v>
      </c>
      <c r="F522" s="9" t="s">
        <v>2</v>
      </c>
    </row>
    <row r="523" spans="1:6" x14ac:dyDescent="0.35">
      <c r="A523" s="19" t="s">
        <v>372</v>
      </c>
      <c r="B523" s="9" t="str">
        <f>VLOOKUP(Table1[[#This Row],[Residential Aged Care Provider Name]],[1]!Table1[#Data],2,FALSE)</f>
        <v>Yes</v>
      </c>
      <c r="C523" s="6" t="str">
        <f>VLOOKUP(Table1[[#This Row],[Residential Aged Care Provider Name]],[1]!Table1[#Data],3,FALSE)</f>
        <v>Yes</v>
      </c>
      <c r="D523" s="6" t="str">
        <f>VLOOKUP(Table1[[#This Row],[Residential Aged Care Provider Name]],[1]!Table1[#Data],4,FALSE)</f>
        <v>Yes</v>
      </c>
      <c r="E523" s="9" t="str">
        <f>VLOOKUP(Table1[[#This Row],[Residential Aged Care Provider Name]],[1]!Table1[#Data],5,FALSE)</f>
        <v>Yes</v>
      </c>
      <c r="F523" s="9" t="s">
        <v>2</v>
      </c>
    </row>
    <row r="524" spans="1:6" x14ac:dyDescent="0.35">
      <c r="A524" s="19" t="s">
        <v>779</v>
      </c>
      <c r="B524" s="9" t="str">
        <f>VLOOKUP(Table1[[#This Row],[Residential Aged Care Provider Name]],[1]!Table1[#Data],2,FALSE)</f>
        <v>Yes</v>
      </c>
      <c r="C524" s="6" t="str">
        <f>VLOOKUP(Table1[[#This Row],[Residential Aged Care Provider Name]],[1]!Table1[#Data],3,FALSE)</f>
        <v>Yes</v>
      </c>
      <c r="D524" s="6" t="str">
        <f>VLOOKUP(Table1[[#This Row],[Residential Aged Care Provider Name]],[1]!Table1[#Data],4,FALSE)</f>
        <v>Yes</v>
      </c>
      <c r="E524" s="9" t="str">
        <f>VLOOKUP(Table1[[#This Row],[Residential Aged Care Provider Name]],[1]!Table1[#Data],5,FALSE)</f>
        <v>Yes</v>
      </c>
      <c r="F524" s="9" t="s">
        <v>2</v>
      </c>
    </row>
    <row r="525" spans="1:6" x14ac:dyDescent="0.35">
      <c r="A525" s="19" t="s">
        <v>691</v>
      </c>
      <c r="B525" s="9" t="str">
        <f>VLOOKUP(Table1[[#This Row],[Residential Aged Care Provider Name]],[1]!Table1[#Data],2,FALSE)</f>
        <v>Yes</v>
      </c>
      <c r="C525" s="6" t="str">
        <f>VLOOKUP(Table1[[#This Row],[Residential Aged Care Provider Name]],[1]!Table1[#Data],3,FALSE)</f>
        <v>Yes</v>
      </c>
      <c r="D525" s="6" t="str">
        <f>VLOOKUP(Table1[[#This Row],[Residential Aged Care Provider Name]],[1]!Table1[#Data],4,FALSE)</f>
        <v>Yes</v>
      </c>
      <c r="E525" s="9" t="str">
        <f>VLOOKUP(Table1[[#This Row],[Residential Aged Care Provider Name]],[1]!Table1[#Data],5,FALSE)</f>
        <v>Yes</v>
      </c>
      <c r="F525" s="9" t="s">
        <v>2</v>
      </c>
    </row>
    <row r="526" spans="1:6" x14ac:dyDescent="0.35">
      <c r="A526" s="19" t="s">
        <v>709</v>
      </c>
      <c r="B526" s="9" t="str">
        <f>VLOOKUP(Table1[[#This Row],[Residential Aged Care Provider Name]],[1]!Table1[#Data],2,FALSE)</f>
        <v>Yes</v>
      </c>
      <c r="C526" s="6" t="str">
        <f>VLOOKUP(Table1[[#This Row],[Residential Aged Care Provider Name]],[1]!Table1[#Data],3,FALSE)</f>
        <v>Yes</v>
      </c>
      <c r="D526" s="6" t="str">
        <f>VLOOKUP(Table1[[#This Row],[Residential Aged Care Provider Name]],[1]!Table1[#Data],4,FALSE)</f>
        <v>Yes</v>
      </c>
      <c r="E526" s="9" t="str">
        <f>VLOOKUP(Table1[[#This Row],[Residential Aged Care Provider Name]],[1]!Table1[#Data],5,FALSE)</f>
        <v>Yes</v>
      </c>
      <c r="F526" s="9" t="s">
        <v>2</v>
      </c>
    </row>
    <row r="527" spans="1:6" x14ac:dyDescent="0.35">
      <c r="A527" s="19" t="s">
        <v>890</v>
      </c>
      <c r="B527" s="9" t="str">
        <f>VLOOKUP(Table1[[#This Row],[Residential Aged Care Provider Name]],[1]!Table1[#Data],2,FALSE)</f>
        <v>Yes</v>
      </c>
      <c r="C527" s="6" t="str">
        <f>VLOOKUP(Table1[[#This Row],[Residential Aged Care Provider Name]],[1]!Table1[#Data],3,FALSE)</f>
        <v>Yes</v>
      </c>
      <c r="D527" s="6" t="str">
        <f>VLOOKUP(Table1[[#This Row],[Residential Aged Care Provider Name]],[1]!Table1[#Data],4,FALSE)</f>
        <v>Yes</v>
      </c>
      <c r="E527" s="9" t="str">
        <f>VLOOKUP(Table1[[#This Row],[Residential Aged Care Provider Name]],[1]!Table1[#Data],5,FALSE)</f>
        <v>Yes</v>
      </c>
      <c r="F527" s="9" t="s">
        <v>2</v>
      </c>
    </row>
    <row r="528" spans="1:6" x14ac:dyDescent="0.35">
      <c r="A528" s="19" t="s">
        <v>199</v>
      </c>
      <c r="B528" s="9" t="str">
        <f>VLOOKUP(Table1[[#This Row],[Residential Aged Care Provider Name]],[1]!Table1[#Data],2,FALSE)</f>
        <v>Yes</v>
      </c>
      <c r="C528" s="6" t="str">
        <f>VLOOKUP(Table1[[#This Row],[Residential Aged Care Provider Name]],[1]!Table1[#Data],3,FALSE)</f>
        <v>Yes</v>
      </c>
      <c r="D528" s="6" t="str">
        <f>VLOOKUP(Table1[[#This Row],[Residential Aged Care Provider Name]],[1]!Table1[#Data],4,FALSE)</f>
        <v>Yes</v>
      </c>
      <c r="E528" s="9" t="str">
        <f>VLOOKUP(Table1[[#This Row],[Residential Aged Care Provider Name]],[1]!Table1[#Data],5,FALSE)</f>
        <v>Yes</v>
      </c>
      <c r="F528" s="9" t="s">
        <v>2</v>
      </c>
    </row>
    <row r="529" spans="1:6" x14ac:dyDescent="0.35">
      <c r="A529" s="19" t="s">
        <v>817</v>
      </c>
      <c r="B529" s="9" t="str">
        <f>VLOOKUP(Table1[[#This Row],[Residential Aged Care Provider Name]],[1]!Table1[#Data],2,FALSE)</f>
        <v>Yes</v>
      </c>
      <c r="C529" s="6" t="str">
        <f>VLOOKUP(Table1[[#This Row],[Residential Aged Care Provider Name]],[1]!Table1[#Data],3,FALSE)</f>
        <v>Yes</v>
      </c>
      <c r="D529" s="6" t="str">
        <f>VLOOKUP(Table1[[#This Row],[Residential Aged Care Provider Name]],[1]!Table1[#Data],4,FALSE)</f>
        <v>Yes</v>
      </c>
      <c r="E529" s="9" t="str">
        <f>VLOOKUP(Table1[[#This Row],[Residential Aged Care Provider Name]],[1]!Table1[#Data],5,FALSE)</f>
        <v>Yes</v>
      </c>
      <c r="F529" s="9" t="s">
        <v>2</v>
      </c>
    </row>
    <row r="530" spans="1:6" x14ac:dyDescent="0.35">
      <c r="A530" s="19" t="s">
        <v>17</v>
      </c>
      <c r="B530" s="9" t="str">
        <f>VLOOKUP(Table1[[#This Row],[Residential Aged Care Provider Name]],[1]!Table1[#Data],2,FALSE)</f>
        <v>Yes</v>
      </c>
      <c r="C530" s="6" t="str">
        <f>VLOOKUP(Table1[[#This Row],[Residential Aged Care Provider Name]],[1]!Table1[#Data],3,FALSE)</f>
        <v>Yes</v>
      </c>
      <c r="D530" s="6" t="str">
        <f>VLOOKUP(Table1[[#This Row],[Residential Aged Care Provider Name]],[1]!Table1[#Data],4,FALSE)</f>
        <v>Yes</v>
      </c>
      <c r="E530" s="9" t="str">
        <f>VLOOKUP(Table1[[#This Row],[Residential Aged Care Provider Name]],[1]!Table1[#Data],5,FALSE)</f>
        <v>Yes</v>
      </c>
      <c r="F530" s="9" t="s">
        <v>2</v>
      </c>
    </row>
    <row r="531" spans="1:6" x14ac:dyDescent="0.35">
      <c r="A531" s="19" t="s">
        <v>618</v>
      </c>
      <c r="B531" s="9" t="str">
        <f>VLOOKUP(Table1[[#This Row],[Residential Aged Care Provider Name]],[1]!Table1[#Data],2,FALSE)</f>
        <v>Yes</v>
      </c>
      <c r="C531" s="6" t="str">
        <f>VLOOKUP(Table1[[#This Row],[Residential Aged Care Provider Name]],[1]!Table1[#Data],3,FALSE)</f>
        <v>Yes</v>
      </c>
      <c r="D531" s="6" t="str">
        <f>VLOOKUP(Table1[[#This Row],[Residential Aged Care Provider Name]],[1]!Table1[#Data],4,FALSE)</f>
        <v>Yes</v>
      </c>
      <c r="E531" s="9" t="str">
        <f>VLOOKUP(Table1[[#This Row],[Residential Aged Care Provider Name]],[1]!Table1[#Data],5,FALSE)</f>
        <v>Yes</v>
      </c>
      <c r="F531" s="9" t="s">
        <v>2</v>
      </c>
    </row>
    <row r="532" spans="1:6" x14ac:dyDescent="0.35">
      <c r="A532" s="19" t="s">
        <v>15</v>
      </c>
      <c r="B532" s="9" t="str">
        <f>VLOOKUP(Table1[[#This Row],[Residential Aged Care Provider Name]],[1]!Table1[#Data],2,FALSE)</f>
        <v>Yes</v>
      </c>
      <c r="C532" s="6" t="str">
        <f>VLOOKUP(Table1[[#This Row],[Residential Aged Care Provider Name]],[1]!Table1[#Data],3,FALSE)</f>
        <v>Yes</v>
      </c>
      <c r="D532" s="6" t="str">
        <f>VLOOKUP(Table1[[#This Row],[Residential Aged Care Provider Name]],[1]!Table1[#Data],4,FALSE)</f>
        <v>Yes</v>
      </c>
      <c r="E532" s="9" t="str">
        <f>VLOOKUP(Table1[[#This Row],[Residential Aged Care Provider Name]],[1]!Table1[#Data],5,FALSE)</f>
        <v>Yes</v>
      </c>
      <c r="F532" s="9" t="s">
        <v>2</v>
      </c>
    </row>
    <row r="533" spans="1:6" x14ac:dyDescent="0.35">
      <c r="A533" s="19" t="s">
        <v>96</v>
      </c>
      <c r="B533" s="9" t="str">
        <f>VLOOKUP(Table1[[#This Row],[Residential Aged Care Provider Name]],[1]!Table1[#Data],2,FALSE)</f>
        <v>Yes</v>
      </c>
      <c r="C533" s="6" t="str">
        <f>VLOOKUP(Table1[[#This Row],[Residential Aged Care Provider Name]],[1]!Table1[#Data],3,FALSE)</f>
        <v>Yes</v>
      </c>
      <c r="D533" s="6" t="str">
        <f>VLOOKUP(Table1[[#This Row],[Residential Aged Care Provider Name]],[1]!Table1[#Data],4,FALSE)</f>
        <v>Yes</v>
      </c>
      <c r="E533" s="9" t="str">
        <f>VLOOKUP(Table1[[#This Row],[Residential Aged Care Provider Name]],[1]!Table1[#Data],5,FALSE)</f>
        <v>Yes</v>
      </c>
      <c r="F533" s="9" t="s">
        <v>2</v>
      </c>
    </row>
    <row r="534" spans="1:6" x14ac:dyDescent="0.35">
      <c r="A534" s="19" t="s">
        <v>72</v>
      </c>
      <c r="B534" s="9" t="str">
        <f>VLOOKUP(Table1[[#This Row],[Residential Aged Care Provider Name]],[1]!Table1[#Data],2,FALSE)</f>
        <v>Yes</v>
      </c>
      <c r="C534" s="6" t="str">
        <f>VLOOKUP(Table1[[#This Row],[Residential Aged Care Provider Name]],[1]!Table1[#Data],3,FALSE)</f>
        <v>Yes</v>
      </c>
      <c r="D534" s="6" t="str">
        <f>VLOOKUP(Table1[[#This Row],[Residential Aged Care Provider Name]],[1]!Table1[#Data],4,FALSE)</f>
        <v>Yes</v>
      </c>
      <c r="E534" s="9" t="str">
        <f>VLOOKUP(Table1[[#This Row],[Residential Aged Care Provider Name]],[1]!Table1[#Data],5,FALSE)</f>
        <v>Yes</v>
      </c>
      <c r="F534" s="9" t="s">
        <v>2</v>
      </c>
    </row>
    <row r="535" spans="1:6" x14ac:dyDescent="0.35">
      <c r="A535" s="19" t="s">
        <v>928</v>
      </c>
      <c r="B535" s="9" t="str">
        <f>VLOOKUP(Table1[[#This Row],[Residential Aged Care Provider Name]],[1]!Table1[#Data],2,FALSE)</f>
        <v>Yes</v>
      </c>
      <c r="C535" s="6" t="str">
        <f>VLOOKUP(Table1[[#This Row],[Residential Aged Care Provider Name]],[1]!Table1[#Data],3,FALSE)</f>
        <v>Yes</v>
      </c>
      <c r="D535" s="6" t="str">
        <f>VLOOKUP(Table1[[#This Row],[Residential Aged Care Provider Name]],[1]!Table1[#Data],4,FALSE)</f>
        <v>Yes</v>
      </c>
      <c r="E535" s="9" t="str">
        <f>VLOOKUP(Table1[[#This Row],[Residential Aged Care Provider Name]],[1]!Table1[#Data],5,FALSE)</f>
        <v>Yes</v>
      </c>
      <c r="F535" s="9" t="s">
        <v>2</v>
      </c>
    </row>
    <row r="536" spans="1:6" x14ac:dyDescent="0.35">
      <c r="A536" s="19" t="s">
        <v>940</v>
      </c>
      <c r="B536" s="9" t="str">
        <f>VLOOKUP(Table1[[#This Row],[Residential Aged Care Provider Name]],[1]!Table1[#Data],2,FALSE)</f>
        <v>Yes</v>
      </c>
      <c r="C536" s="6" t="str">
        <f>VLOOKUP(Table1[[#This Row],[Residential Aged Care Provider Name]],[1]!Table1[#Data],3,FALSE)</f>
        <v>Yes</v>
      </c>
      <c r="D536" s="6" t="str">
        <f>VLOOKUP(Table1[[#This Row],[Residential Aged Care Provider Name]],[1]!Table1[#Data],4,FALSE)</f>
        <v>Yes</v>
      </c>
      <c r="E536" s="9" t="str">
        <f>VLOOKUP(Table1[[#This Row],[Residential Aged Care Provider Name]],[1]!Table1[#Data],5,FALSE)</f>
        <v>Yes</v>
      </c>
      <c r="F536" s="9" t="s">
        <v>2</v>
      </c>
    </row>
    <row r="537" spans="1:6" ht="29" x14ac:dyDescent="0.35">
      <c r="A537" s="19" t="s">
        <v>915</v>
      </c>
      <c r="B537" s="9" t="str">
        <f>VLOOKUP(Table1[[#This Row],[Residential Aged Care Provider Name]],[1]!Table1[#Data],2,FALSE)</f>
        <v>Yes</v>
      </c>
      <c r="C537" s="6" t="str">
        <f>VLOOKUP(Table1[[#This Row],[Residential Aged Care Provider Name]],[1]!Table1[#Data],3,FALSE)</f>
        <v>Yes</v>
      </c>
      <c r="D537" s="6" t="str">
        <f>VLOOKUP(Table1[[#This Row],[Residential Aged Care Provider Name]],[1]!Table1[#Data],4,FALSE)</f>
        <v>Yes</v>
      </c>
      <c r="E537" s="9" t="str">
        <f>VLOOKUP(Table1[[#This Row],[Residential Aged Care Provider Name]],[1]!Table1[#Data],5,FALSE)</f>
        <v>Yes</v>
      </c>
      <c r="F537" s="9" t="s">
        <v>2</v>
      </c>
    </row>
    <row r="538" spans="1:6" ht="29" x14ac:dyDescent="0.35">
      <c r="A538" s="19" t="s">
        <v>833</v>
      </c>
      <c r="B538" s="9" t="str">
        <f>VLOOKUP(Table1[[#This Row],[Residential Aged Care Provider Name]],[1]!Table1[#Data],2,FALSE)</f>
        <v>Yes</v>
      </c>
      <c r="C538" s="6" t="str">
        <f>VLOOKUP(Table1[[#This Row],[Residential Aged Care Provider Name]],[1]!Table1[#Data],3,FALSE)</f>
        <v>Yes</v>
      </c>
      <c r="D538" s="6" t="str">
        <f>VLOOKUP(Table1[[#This Row],[Residential Aged Care Provider Name]],[1]!Table1[#Data],4,FALSE)</f>
        <v>Yes</v>
      </c>
      <c r="E538" s="9" t="str">
        <f>VLOOKUP(Table1[[#This Row],[Residential Aged Care Provider Name]],[1]!Table1[#Data],5,FALSE)</f>
        <v>Yes</v>
      </c>
      <c r="F538" s="9" t="s">
        <v>2</v>
      </c>
    </row>
    <row r="539" spans="1:6" x14ac:dyDescent="0.35">
      <c r="A539" s="19" t="s">
        <v>330</v>
      </c>
      <c r="B539" s="9" t="str">
        <f>VLOOKUP(Table1[[#This Row],[Residential Aged Care Provider Name]],[1]!Table1[#Data],2,FALSE)</f>
        <v>Yes</v>
      </c>
      <c r="C539" s="6" t="str">
        <f>VLOOKUP(Table1[[#This Row],[Residential Aged Care Provider Name]],[1]!Table1[#Data],3,FALSE)</f>
        <v>Yes</v>
      </c>
      <c r="D539" s="6" t="str">
        <f>VLOOKUP(Table1[[#This Row],[Residential Aged Care Provider Name]],[1]!Table1[#Data],4,FALSE)</f>
        <v>Yes</v>
      </c>
      <c r="E539" s="9" t="str">
        <f>VLOOKUP(Table1[[#This Row],[Residential Aged Care Provider Name]],[1]!Table1[#Data],5,FALSE)</f>
        <v>Yes</v>
      </c>
      <c r="F539" s="9" t="s">
        <v>2</v>
      </c>
    </row>
    <row r="540" spans="1:6" x14ac:dyDescent="0.35">
      <c r="A540" s="19" t="s">
        <v>677</v>
      </c>
      <c r="B540" s="9" t="str">
        <f>VLOOKUP(Table1[[#This Row],[Residential Aged Care Provider Name]],[1]!Table1[#Data],2,FALSE)</f>
        <v>Yes</v>
      </c>
      <c r="C540" s="6" t="str">
        <f>VLOOKUP(Table1[[#This Row],[Residential Aged Care Provider Name]],[1]!Table1[#Data],3,FALSE)</f>
        <v>Yes</v>
      </c>
      <c r="D540" s="6" t="str">
        <f>VLOOKUP(Table1[[#This Row],[Residential Aged Care Provider Name]],[1]!Table1[#Data],4,FALSE)</f>
        <v>Yes</v>
      </c>
      <c r="E540" s="9" t="str">
        <f>VLOOKUP(Table1[[#This Row],[Residential Aged Care Provider Name]],[1]!Table1[#Data],5,FALSE)</f>
        <v>Yes</v>
      </c>
      <c r="F540" s="9" t="s">
        <v>2</v>
      </c>
    </row>
    <row r="541" spans="1:6" x14ac:dyDescent="0.35">
      <c r="A541" s="19" t="s">
        <v>718</v>
      </c>
      <c r="B541" s="9" t="str">
        <f>VLOOKUP(Table1[[#This Row],[Residential Aged Care Provider Name]],[1]!Table1[#Data],2,FALSE)</f>
        <v>Yes</v>
      </c>
      <c r="C541" s="6" t="str">
        <f>VLOOKUP(Table1[[#This Row],[Residential Aged Care Provider Name]],[1]!Table1[#Data],3,FALSE)</f>
        <v>Yes</v>
      </c>
      <c r="D541" s="6" t="str">
        <f>VLOOKUP(Table1[[#This Row],[Residential Aged Care Provider Name]],[1]!Table1[#Data],4,FALSE)</f>
        <v>Yes</v>
      </c>
      <c r="E541" s="9" t="str">
        <f>VLOOKUP(Table1[[#This Row],[Residential Aged Care Provider Name]],[1]!Table1[#Data],5,FALSE)</f>
        <v>Yes</v>
      </c>
      <c r="F541" s="9" t="s">
        <v>2</v>
      </c>
    </row>
    <row r="542" spans="1:6" x14ac:dyDescent="0.35">
      <c r="A542" s="19" t="s">
        <v>483</v>
      </c>
      <c r="B542" s="9" t="str">
        <f>VLOOKUP(Table1[[#This Row],[Residential Aged Care Provider Name]],[1]!Table1[#Data],2,FALSE)</f>
        <v>Yes</v>
      </c>
      <c r="C542" s="6" t="str">
        <f>VLOOKUP(Table1[[#This Row],[Residential Aged Care Provider Name]],[1]!Table1[#Data],3,FALSE)</f>
        <v>Yes</v>
      </c>
      <c r="D542" s="6" t="str">
        <f>VLOOKUP(Table1[[#This Row],[Residential Aged Care Provider Name]],[1]!Table1[#Data],4,FALSE)</f>
        <v>Yes</v>
      </c>
      <c r="E542" s="9" t="str">
        <f>VLOOKUP(Table1[[#This Row],[Residential Aged Care Provider Name]],[1]!Table1[#Data],5,FALSE)</f>
        <v>Yes</v>
      </c>
      <c r="F542" s="9" t="s">
        <v>2</v>
      </c>
    </row>
    <row r="543" spans="1:6" x14ac:dyDescent="0.35">
      <c r="A543" s="19" t="s">
        <v>413</v>
      </c>
      <c r="B543" s="9" t="str">
        <f>VLOOKUP(Table1[[#This Row],[Residential Aged Care Provider Name]],[1]!Table1[#Data],2,FALSE)</f>
        <v>Yes</v>
      </c>
      <c r="C543" s="6" t="str">
        <f>VLOOKUP(Table1[[#This Row],[Residential Aged Care Provider Name]],[1]!Table1[#Data],3,FALSE)</f>
        <v>Yes</v>
      </c>
      <c r="D543" s="6" t="str">
        <f>VLOOKUP(Table1[[#This Row],[Residential Aged Care Provider Name]],[1]!Table1[#Data],4,FALSE)</f>
        <v>Yes</v>
      </c>
      <c r="E543" s="9" t="str">
        <f>VLOOKUP(Table1[[#This Row],[Residential Aged Care Provider Name]],[1]!Table1[#Data],5,FALSE)</f>
        <v>Yes</v>
      </c>
      <c r="F543" s="9" t="s">
        <v>2</v>
      </c>
    </row>
    <row r="544" spans="1:6" x14ac:dyDescent="0.35">
      <c r="A544" s="19" t="s">
        <v>874</v>
      </c>
      <c r="B544" s="9" t="str">
        <f>VLOOKUP(Table1[[#This Row],[Residential Aged Care Provider Name]],[1]!Table1[#Data],2,FALSE)</f>
        <v>Yes</v>
      </c>
      <c r="C544" s="6" t="str">
        <f>VLOOKUP(Table1[[#This Row],[Residential Aged Care Provider Name]],[1]!Table1[#Data],3,FALSE)</f>
        <v>Yes</v>
      </c>
      <c r="D544" s="6" t="str">
        <f>VLOOKUP(Table1[[#This Row],[Residential Aged Care Provider Name]],[1]!Table1[#Data],4,FALSE)</f>
        <v>Yes</v>
      </c>
      <c r="E544" s="9" t="str">
        <f>VLOOKUP(Table1[[#This Row],[Residential Aged Care Provider Name]],[1]!Table1[#Data],5,FALSE)</f>
        <v>Yes</v>
      </c>
      <c r="F544" s="9" t="s">
        <v>2</v>
      </c>
    </row>
    <row r="545" spans="1:6" x14ac:dyDescent="0.35">
      <c r="A545" s="19" t="s">
        <v>1000</v>
      </c>
      <c r="B545" s="9" t="str">
        <f>VLOOKUP(Table1[[#This Row],[Residential Aged Care Provider Name]],[1]!Table1[#Data],2,FALSE)</f>
        <v>Yes</v>
      </c>
      <c r="C545" s="6" t="str">
        <f>VLOOKUP(Table1[[#This Row],[Residential Aged Care Provider Name]],[1]!Table1[#Data],3,FALSE)</f>
        <v>Yes</v>
      </c>
      <c r="D545" s="6" t="str">
        <f>VLOOKUP(Table1[[#This Row],[Residential Aged Care Provider Name]],[1]!Table1[#Data],4,FALSE)</f>
        <v>Yes</v>
      </c>
      <c r="E545" s="9" t="str">
        <f>VLOOKUP(Table1[[#This Row],[Residential Aged Care Provider Name]],[1]!Table1[#Data],5,FALSE)</f>
        <v>Yes</v>
      </c>
      <c r="F545" s="9" t="s">
        <v>2</v>
      </c>
    </row>
    <row r="546" spans="1:6" x14ac:dyDescent="0.35">
      <c r="A546" s="19" t="s">
        <v>914</v>
      </c>
      <c r="B546" s="9" t="str">
        <f>VLOOKUP(Table1[[#This Row],[Residential Aged Care Provider Name]],[1]!Table1[#Data],2,FALSE)</f>
        <v>Yes</v>
      </c>
      <c r="C546" s="6" t="str">
        <f>VLOOKUP(Table1[[#This Row],[Residential Aged Care Provider Name]],[1]!Table1[#Data],3,FALSE)</f>
        <v>Yes</v>
      </c>
      <c r="D546" s="6" t="str">
        <f>VLOOKUP(Table1[[#This Row],[Residential Aged Care Provider Name]],[1]!Table1[#Data],4,FALSE)</f>
        <v>Yes</v>
      </c>
      <c r="E546" s="9" t="str">
        <f>VLOOKUP(Table1[[#This Row],[Residential Aged Care Provider Name]],[1]!Table1[#Data],5,FALSE)</f>
        <v>Yes</v>
      </c>
      <c r="F546" s="9" t="s">
        <v>2</v>
      </c>
    </row>
    <row r="547" spans="1:6" x14ac:dyDescent="0.35">
      <c r="A547" s="19" t="s">
        <v>651</v>
      </c>
      <c r="B547" s="9" t="str">
        <f>VLOOKUP(Table1[[#This Row],[Residential Aged Care Provider Name]],[1]!Table1[#Data],2,FALSE)</f>
        <v>Yes</v>
      </c>
      <c r="C547" s="6" t="str">
        <f>VLOOKUP(Table1[[#This Row],[Residential Aged Care Provider Name]],[1]!Table1[#Data],3,FALSE)</f>
        <v>Yes</v>
      </c>
      <c r="D547" s="6" t="str">
        <f>VLOOKUP(Table1[[#This Row],[Residential Aged Care Provider Name]],[1]!Table1[#Data],4,FALSE)</f>
        <v>Yes</v>
      </c>
      <c r="E547" s="9" t="str">
        <f>VLOOKUP(Table1[[#This Row],[Residential Aged Care Provider Name]],[1]!Table1[#Data],5,FALSE)</f>
        <v>Yes</v>
      </c>
      <c r="F547" s="9" t="s">
        <v>2</v>
      </c>
    </row>
    <row r="548" spans="1:6" ht="29" x14ac:dyDescent="0.35">
      <c r="A548" s="19" t="s">
        <v>71</v>
      </c>
      <c r="B548" s="9" t="str">
        <f>VLOOKUP(Table1[[#This Row],[Residential Aged Care Provider Name]],[1]!Table1[#Data],2,FALSE)</f>
        <v>Yes</v>
      </c>
      <c r="C548" s="6" t="str">
        <f>VLOOKUP(Table1[[#This Row],[Residential Aged Care Provider Name]],[1]!Table1[#Data],3,FALSE)</f>
        <v>Yes</v>
      </c>
      <c r="D548" s="6" t="str">
        <f>VLOOKUP(Table1[[#This Row],[Residential Aged Care Provider Name]],[1]!Table1[#Data],4,FALSE)</f>
        <v>Yes</v>
      </c>
      <c r="E548" s="9" t="str">
        <f>VLOOKUP(Table1[[#This Row],[Residential Aged Care Provider Name]],[1]!Table1[#Data],5,FALSE)</f>
        <v>Yes</v>
      </c>
      <c r="F548" s="9" t="s">
        <v>2</v>
      </c>
    </row>
    <row r="549" spans="1:6" x14ac:dyDescent="0.35">
      <c r="A549" s="19" t="s">
        <v>791</v>
      </c>
      <c r="B549" s="9" t="str">
        <f>VLOOKUP(Table1[[#This Row],[Residential Aged Care Provider Name]],[1]!Table1[#Data],2,FALSE)</f>
        <v>Yes</v>
      </c>
      <c r="C549" s="6" t="str">
        <f>VLOOKUP(Table1[[#This Row],[Residential Aged Care Provider Name]],[1]!Table1[#Data],3,FALSE)</f>
        <v>Yes</v>
      </c>
      <c r="D549" s="6" t="str">
        <f>VLOOKUP(Table1[[#This Row],[Residential Aged Care Provider Name]],[1]!Table1[#Data],4,FALSE)</f>
        <v>Yes</v>
      </c>
      <c r="E549" s="9" t="str">
        <f>VLOOKUP(Table1[[#This Row],[Residential Aged Care Provider Name]],[1]!Table1[#Data],5,FALSE)</f>
        <v>Yes</v>
      </c>
      <c r="F549" s="9" t="s">
        <v>2</v>
      </c>
    </row>
    <row r="550" spans="1:6" x14ac:dyDescent="0.35">
      <c r="A550" s="19" t="s">
        <v>644</v>
      </c>
      <c r="B550" s="9" t="str">
        <f>VLOOKUP(Table1[[#This Row],[Residential Aged Care Provider Name]],[1]!Table1[#Data],2,FALSE)</f>
        <v>Yes</v>
      </c>
      <c r="C550" s="6" t="str">
        <f>VLOOKUP(Table1[[#This Row],[Residential Aged Care Provider Name]],[1]!Table1[#Data],3,FALSE)</f>
        <v>Yes</v>
      </c>
      <c r="D550" s="6" t="str">
        <f>VLOOKUP(Table1[[#This Row],[Residential Aged Care Provider Name]],[1]!Table1[#Data],4,FALSE)</f>
        <v>Yes</v>
      </c>
      <c r="E550" s="9" t="str">
        <f>VLOOKUP(Table1[[#This Row],[Residential Aged Care Provider Name]],[1]!Table1[#Data],5,FALSE)</f>
        <v>Yes</v>
      </c>
      <c r="F550" s="9" t="s">
        <v>2</v>
      </c>
    </row>
    <row r="551" spans="1:6" x14ac:dyDescent="0.35">
      <c r="A551" s="19" t="s">
        <v>766</v>
      </c>
      <c r="B551" s="9" t="str">
        <f>VLOOKUP(Table1[[#This Row],[Residential Aged Care Provider Name]],[1]!Table1[#Data],2,FALSE)</f>
        <v>Yes</v>
      </c>
      <c r="C551" s="6" t="str">
        <f>VLOOKUP(Table1[[#This Row],[Residential Aged Care Provider Name]],[1]!Table1[#Data],3,FALSE)</f>
        <v>Yes</v>
      </c>
      <c r="D551" s="6" t="str">
        <f>VLOOKUP(Table1[[#This Row],[Residential Aged Care Provider Name]],[1]!Table1[#Data],4,FALSE)</f>
        <v>Yes</v>
      </c>
      <c r="E551" s="9" t="str">
        <f>VLOOKUP(Table1[[#This Row],[Residential Aged Care Provider Name]],[1]!Table1[#Data],5,FALSE)</f>
        <v>Yes</v>
      </c>
      <c r="F551" s="9" t="s">
        <v>2</v>
      </c>
    </row>
    <row r="552" spans="1:6" x14ac:dyDescent="0.35">
      <c r="A552" s="19" t="s">
        <v>296</v>
      </c>
      <c r="B552" s="9" t="str">
        <f>VLOOKUP(Table1[[#This Row],[Residential Aged Care Provider Name]],[1]!Table1[#Data],2,FALSE)</f>
        <v>Yes</v>
      </c>
      <c r="C552" s="6" t="str">
        <f>VLOOKUP(Table1[[#This Row],[Residential Aged Care Provider Name]],[1]!Table1[#Data],3,FALSE)</f>
        <v>Yes</v>
      </c>
      <c r="D552" s="6" t="str">
        <f>VLOOKUP(Table1[[#This Row],[Residential Aged Care Provider Name]],[1]!Table1[#Data],4,FALSE)</f>
        <v>Yes</v>
      </c>
      <c r="E552" s="9" t="str">
        <f>VLOOKUP(Table1[[#This Row],[Residential Aged Care Provider Name]],[1]!Table1[#Data],5,FALSE)</f>
        <v>Yes</v>
      </c>
      <c r="F552" s="9" t="s">
        <v>2</v>
      </c>
    </row>
    <row r="553" spans="1:6" x14ac:dyDescent="0.35">
      <c r="A553" s="19" t="s">
        <v>785</v>
      </c>
      <c r="B553" s="9" t="str">
        <f>VLOOKUP(Table1[[#This Row],[Residential Aged Care Provider Name]],[1]!Table1[#Data],2,FALSE)</f>
        <v>Yes</v>
      </c>
      <c r="C553" s="6" t="str">
        <f>VLOOKUP(Table1[[#This Row],[Residential Aged Care Provider Name]],[1]!Table1[#Data],3,FALSE)</f>
        <v>Yes</v>
      </c>
      <c r="D553" s="6" t="str">
        <f>VLOOKUP(Table1[[#This Row],[Residential Aged Care Provider Name]],[1]!Table1[#Data],4,FALSE)</f>
        <v>Yes</v>
      </c>
      <c r="E553" s="9" t="str">
        <f>VLOOKUP(Table1[[#This Row],[Residential Aged Care Provider Name]],[1]!Table1[#Data],5,FALSE)</f>
        <v>Yes</v>
      </c>
      <c r="F553" s="9" t="s">
        <v>2</v>
      </c>
    </row>
    <row r="554" spans="1:6" x14ac:dyDescent="0.35">
      <c r="A554" s="19" t="s">
        <v>418</v>
      </c>
      <c r="B554" s="9" t="str">
        <f>VLOOKUP(Table1[[#This Row],[Residential Aged Care Provider Name]],[1]!Table1[#Data],2,FALSE)</f>
        <v>Yes</v>
      </c>
      <c r="C554" s="6" t="str">
        <f>VLOOKUP(Table1[[#This Row],[Residential Aged Care Provider Name]],[1]!Table1[#Data],3,FALSE)</f>
        <v>Yes</v>
      </c>
      <c r="D554" s="6" t="str">
        <f>VLOOKUP(Table1[[#This Row],[Residential Aged Care Provider Name]],[1]!Table1[#Data],4,FALSE)</f>
        <v>Yes</v>
      </c>
      <c r="E554" s="9" t="str">
        <f>VLOOKUP(Table1[[#This Row],[Residential Aged Care Provider Name]],[1]!Table1[#Data],5,FALSE)</f>
        <v>Yes</v>
      </c>
      <c r="F554" s="9" t="s">
        <v>2</v>
      </c>
    </row>
    <row r="555" spans="1:6" x14ac:dyDescent="0.35">
      <c r="A555" s="19" t="s">
        <v>869</v>
      </c>
      <c r="B555" s="9" t="str">
        <f>VLOOKUP(Table1[[#This Row],[Residential Aged Care Provider Name]],[1]!Table1[#Data],2,FALSE)</f>
        <v>Yes</v>
      </c>
      <c r="C555" s="6" t="str">
        <f>VLOOKUP(Table1[[#This Row],[Residential Aged Care Provider Name]],[1]!Table1[#Data],3,FALSE)</f>
        <v>Yes</v>
      </c>
      <c r="D555" s="6" t="str">
        <f>VLOOKUP(Table1[[#This Row],[Residential Aged Care Provider Name]],[1]!Table1[#Data],4,FALSE)</f>
        <v>Yes</v>
      </c>
      <c r="E555" s="9" t="str">
        <f>VLOOKUP(Table1[[#This Row],[Residential Aged Care Provider Name]],[1]!Table1[#Data],5,FALSE)</f>
        <v>Yes</v>
      </c>
      <c r="F555" s="9" t="s">
        <v>2</v>
      </c>
    </row>
    <row r="556" spans="1:6" x14ac:dyDescent="0.35">
      <c r="A556" s="19" t="s">
        <v>686</v>
      </c>
      <c r="B556" s="9" t="str">
        <f>VLOOKUP(Table1[[#This Row],[Residential Aged Care Provider Name]],[1]!Table1[#Data],2,FALSE)</f>
        <v>Yes</v>
      </c>
      <c r="C556" s="6" t="str">
        <f>VLOOKUP(Table1[[#This Row],[Residential Aged Care Provider Name]],[1]!Table1[#Data],3,FALSE)</f>
        <v>Yes</v>
      </c>
      <c r="D556" s="6" t="str">
        <f>VLOOKUP(Table1[[#This Row],[Residential Aged Care Provider Name]],[1]!Table1[#Data],4,FALSE)</f>
        <v>Yes</v>
      </c>
      <c r="E556" s="9" t="str">
        <f>VLOOKUP(Table1[[#This Row],[Residential Aged Care Provider Name]],[1]!Table1[#Data],5,FALSE)</f>
        <v>Yes</v>
      </c>
      <c r="F556" s="9" t="s">
        <v>2</v>
      </c>
    </row>
    <row r="557" spans="1:6" x14ac:dyDescent="0.35">
      <c r="A557" s="19" t="s">
        <v>591</v>
      </c>
      <c r="B557" s="9" t="str">
        <f>VLOOKUP(Table1[[#This Row],[Residential Aged Care Provider Name]],[1]!Table1[#Data],2,FALSE)</f>
        <v>Yes</v>
      </c>
      <c r="C557" s="6" t="str">
        <f>VLOOKUP(Table1[[#This Row],[Residential Aged Care Provider Name]],[1]!Table1[#Data],3,FALSE)</f>
        <v>Yes</v>
      </c>
      <c r="D557" s="6" t="str">
        <f>VLOOKUP(Table1[[#This Row],[Residential Aged Care Provider Name]],[1]!Table1[#Data],4,FALSE)</f>
        <v>Yes</v>
      </c>
      <c r="E557" s="9" t="str">
        <f>VLOOKUP(Table1[[#This Row],[Residential Aged Care Provider Name]],[1]!Table1[#Data],5,FALSE)</f>
        <v>Yes</v>
      </c>
      <c r="F557" s="9" t="s">
        <v>2</v>
      </c>
    </row>
    <row r="558" spans="1:6" x14ac:dyDescent="0.35">
      <c r="A558" s="19" t="s">
        <v>287</v>
      </c>
      <c r="B558" s="9" t="str">
        <f>VLOOKUP(Table1[[#This Row],[Residential Aged Care Provider Name]],[1]!Table1[#Data],2,FALSE)</f>
        <v>Yes</v>
      </c>
      <c r="C558" s="6" t="str">
        <f>VLOOKUP(Table1[[#This Row],[Residential Aged Care Provider Name]],[1]!Table1[#Data],3,FALSE)</f>
        <v>Yes</v>
      </c>
      <c r="D558" s="6" t="str">
        <f>VLOOKUP(Table1[[#This Row],[Residential Aged Care Provider Name]],[1]!Table1[#Data],4,FALSE)</f>
        <v>Yes</v>
      </c>
      <c r="E558" s="9" t="str">
        <f>VLOOKUP(Table1[[#This Row],[Residential Aged Care Provider Name]],[1]!Table1[#Data],5,FALSE)</f>
        <v>Yes</v>
      </c>
      <c r="F558" s="9" t="s">
        <v>2</v>
      </c>
    </row>
    <row r="559" spans="1:6" x14ac:dyDescent="0.35">
      <c r="A559" s="19" t="s">
        <v>925</v>
      </c>
      <c r="B559" s="9" t="str">
        <f>VLOOKUP(Table1[[#This Row],[Residential Aged Care Provider Name]],[1]!Table1[#Data],2,FALSE)</f>
        <v>Yes</v>
      </c>
      <c r="C559" s="6" t="str">
        <f>VLOOKUP(Table1[[#This Row],[Residential Aged Care Provider Name]],[1]!Table1[#Data],3,FALSE)</f>
        <v>Yes</v>
      </c>
      <c r="D559" s="6" t="str">
        <f>VLOOKUP(Table1[[#This Row],[Residential Aged Care Provider Name]],[1]!Table1[#Data],4,FALSE)</f>
        <v>Yes</v>
      </c>
      <c r="E559" s="9" t="str">
        <f>VLOOKUP(Table1[[#This Row],[Residential Aged Care Provider Name]],[1]!Table1[#Data],5,FALSE)</f>
        <v>Yes</v>
      </c>
      <c r="F559" s="9" t="s">
        <v>2</v>
      </c>
    </row>
    <row r="560" spans="1:6" x14ac:dyDescent="0.35">
      <c r="A560" s="19" t="s">
        <v>131</v>
      </c>
      <c r="B560" s="9" t="str">
        <f>VLOOKUP(Table1[[#This Row],[Residential Aged Care Provider Name]],[1]!Table1[#Data],2,FALSE)</f>
        <v>Yes</v>
      </c>
      <c r="C560" s="6" t="str">
        <f>VLOOKUP(Table1[[#This Row],[Residential Aged Care Provider Name]],[1]!Table1[#Data],3,FALSE)</f>
        <v>Yes</v>
      </c>
      <c r="D560" s="6" t="str">
        <f>VLOOKUP(Table1[[#This Row],[Residential Aged Care Provider Name]],[1]!Table1[#Data],4,FALSE)</f>
        <v>Yes</v>
      </c>
      <c r="E560" s="9" t="str">
        <f>VLOOKUP(Table1[[#This Row],[Residential Aged Care Provider Name]],[1]!Table1[#Data],5,FALSE)</f>
        <v>Yes</v>
      </c>
      <c r="F560" s="9" t="s">
        <v>2</v>
      </c>
    </row>
    <row r="561" spans="1:6" x14ac:dyDescent="0.35">
      <c r="A561" s="19" t="s">
        <v>39</v>
      </c>
      <c r="B561" s="9" t="str">
        <f>VLOOKUP(Table1[[#This Row],[Residential Aged Care Provider Name]],[1]!Table1[#Data],2,FALSE)</f>
        <v>Yes</v>
      </c>
      <c r="C561" s="6" t="str">
        <f>VLOOKUP(Table1[[#This Row],[Residential Aged Care Provider Name]],[1]!Table1[#Data],3,FALSE)</f>
        <v>Yes</v>
      </c>
      <c r="D561" s="6" t="str">
        <f>VLOOKUP(Table1[[#This Row],[Residential Aged Care Provider Name]],[1]!Table1[#Data],4,FALSE)</f>
        <v>Yes</v>
      </c>
      <c r="E561" s="9" t="str">
        <f>VLOOKUP(Table1[[#This Row],[Residential Aged Care Provider Name]],[1]!Table1[#Data],5,FALSE)</f>
        <v>Yes</v>
      </c>
      <c r="F561" s="9" t="s">
        <v>2</v>
      </c>
    </row>
    <row r="562" spans="1:6" x14ac:dyDescent="0.35">
      <c r="A562" s="19" t="s">
        <v>852</v>
      </c>
      <c r="B562" s="9" t="str">
        <f>VLOOKUP(Table1[[#This Row],[Residential Aged Care Provider Name]],[1]!Table1[#Data],2,FALSE)</f>
        <v>Yes</v>
      </c>
      <c r="C562" s="6" t="str">
        <f>VLOOKUP(Table1[[#This Row],[Residential Aged Care Provider Name]],[1]!Table1[#Data],3,FALSE)</f>
        <v>Yes</v>
      </c>
      <c r="D562" s="6" t="str">
        <f>VLOOKUP(Table1[[#This Row],[Residential Aged Care Provider Name]],[1]!Table1[#Data],4,FALSE)</f>
        <v>Yes</v>
      </c>
      <c r="E562" s="9" t="str">
        <f>VLOOKUP(Table1[[#This Row],[Residential Aged Care Provider Name]],[1]!Table1[#Data],5,FALSE)</f>
        <v>Yes</v>
      </c>
      <c r="F562" s="9" t="s">
        <v>2</v>
      </c>
    </row>
    <row r="563" spans="1:6" x14ac:dyDescent="0.35">
      <c r="A563" s="19" t="s">
        <v>1234</v>
      </c>
      <c r="B563" s="9" t="str">
        <f>VLOOKUP(Table1[[#This Row],[Residential Aged Care Provider Name]],[1]!Table1[#Data],2,FALSE)</f>
        <v>Yes</v>
      </c>
      <c r="C563" s="6" t="str">
        <f>VLOOKUP(Table1[[#This Row],[Residential Aged Care Provider Name]],[1]!Table1[#Data],3,FALSE)</f>
        <v>Yes</v>
      </c>
      <c r="D563" s="6" t="str">
        <f>VLOOKUP(Table1[[#This Row],[Residential Aged Care Provider Name]],[1]!Table1[#Data],4,FALSE)</f>
        <v>Yes</v>
      </c>
      <c r="E563" s="9" t="str">
        <f>VLOOKUP(Table1[[#This Row],[Residential Aged Care Provider Name]],[1]!Table1[#Data],5,FALSE)</f>
        <v>Yes</v>
      </c>
      <c r="F563" s="9" t="s">
        <v>2</v>
      </c>
    </row>
    <row r="564" spans="1:6" x14ac:dyDescent="0.35">
      <c r="A564" s="19" t="s">
        <v>811</v>
      </c>
      <c r="B564" s="9" t="str">
        <f>VLOOKUP(Table1[[#This Row],[Residential Aged Care Provider Name]],[1]!Table1[#Data],2,FALSE)</f>
        <v>Yes</v>
      </c>
      <c r="C564" s="6" t="str">
        <f>VLOOKUP(Table1[[#This Row],[Residential Aged Care Provider Name]],[1]!Table1[#Data],3,FALSE)</f>
        <v>Yes</v>
      </c>
      <c r="D564" s="6" t="str">
        <f>VLOOKUP(Table1[[#This Row],[Residential Aged Care Provider Name]],[1]!Table1[#Data],4,FALSE)</f>
        <v>Yes</v>
      </c>
      <c r="E564" s="9" t="str">
        <f>VLOOKUP(Table1[[#This Row],[Residential Aged Care Provider Name]],[1]!Table1[#Data],5,FALSE)</f>
        <v>Yes</v>
      </c>
      <c r="F564" s="9" t="s">
        <v>2</v>
      </c>
    </row>
    <row r="565" spans="1:6" x14ac:dyDescent="0.35">
      <c r="A565" s="19" t="s">
        <v>797</v>
      </c>
      <c r="B565" s="9" t="str">
        <f>VLOOKUP(Table1[[#This Row],[Residential Aged Care Provider Name]],[1]!Table1[#Data],2,FALSE)</f>
        <v>Yes</v>
      </c>
      <c r="C565" s="6" t="str">
        <f>VLOOKUP(Table1[[#This Row],[Residential Aged Care Provider Name]],[1]!Table1[#Data],3,FALSE)</f>
        <v>Yes</v>
      </c>
      <c r="D565" s="6" t="str">
        <f>VLOOKUP(Table1[[#This Row],[Residential Aged Care Provider Name]],[1]!Table1[#Data],4,FALSE)</f>
        <v>Yes</v>
      </c>
      <c r="E565" s="9" t="str">
        <f>VLOOKUP(Table1[[#This Row],[Residential Aged Care Provider Name]],[1]!Table1[#Data],5,FALSE)</f>
        <v>Yes</v>
      </c>
      <c r="F565" s="9" t="s">
        <v>2</v>
      </c>
    </row>
    <row r="566" spans="1:6" ht="29" x14ac:dyDescent="0.35">
      <c r="A566" s="19" t="s">
        <v>1004</v>
      </c>
      <c r="B566" s="9" t="str">
        <f>VLOOKUP(Table1[[#This Row],[Residential Aged Care Provider Name]],[1]!Table1[#Data],2,FALSE)</f>
        <v>Yes</v>
      </c>
      <c r="C566" s="6" t="str">
        <f>VLOOKUP(Table1[[#This Row],[Residential Aged Care Provider Name]],[1]!Table1[#Data],3,FALSE)</f>
        <v>Yes</v>
      </c>
      <c r="D566" s="6" t="str">
        <f>VLOOKUP(Table1[[#This Row],[Residential Aged Care Provider Name]],[1]!Table1[#Data],4,FALSE)</f>
        <v>Yes</v>
      </c>
      <c r="E566" s="9" t="str">
        <f>VLOOKUP(Table1[[#This Row],[Residential Aged Care Provider Name]],[1]!Table1[#Data],5,FALSE)</f>
        <v>Yes</v>
      </c>
      <c r="F566" s="9" t="s">
        <v>2</v>
      </c>
    </row>
    <row r="567" spans="1:6" x14ac:dyDescent="0.35">
      <c r="A567" s="19" t="s">
        <v>91</v>
      </c>
      <c r="B567" s="9" t="str">
        <f>VLOOKUP(Table1[[#This Row],[Residential Aged Care Provider Name]],[1]!Table1[#Data],2,FALSE)</f>
        <v>Yes</v>
      </c>
      <c r="C567" s="6" t="str">
        <f>VLOOKUP(Table1[[#This Row],[Residential Aged Care Provider Name]],[1]!Table1[#Data],3,FALSE)</f>
        <v>Yes</v>
      </c>
      <c r="D567" s="6" t="str">
        <f>VLOOKUP(Table1[[#This Row],[Residential Aged Care Provider Name]],[1]!Table1[#Data],4,FALSE)</f>
        <v>Yes</v>
      </c>
      <c r="E567" s="9" t="str">
        <f>VLOOKUP(Table1[[#This Row],[Residential Aged Care Provider Name]],[1]!Table1[#Data],5,FALSE)</f>
        <v>Yes</v>
      </c>
      <c r="F567" s="9" t="s">
        <v>2</v>
      </c>
    </row>
    <row r="568" spans="1:6" ht="29" x14ac:dyDescent="0.35">
      <c r="A568" s="19" t="s">
        <v>1147</v>
      </c>
      <c r="B568" s="9" t="str">
        <f>VLOOKUP(Table1[[#This Row],[Residential Aged Care Provider Name]],[1]!Table1[#Data],2,FALSE)</f>
        <v>Yes</v>
      </c>
      <c r="C568" s="6" t="str">
        <f>VLOOKUP(Table1[[#This Row],[Residential Aged Care Provider Name]],[1]!Table1[#Data],3,FALSE)</f>
        <v>Yes</v>
      </c>
      <c r="D568" s="6" t="str">
        <f>VLOOKUP(Table1[[#This Row],[Residential Aged Care Provider Name]],[1]!Table1[#Data],4,FALSE)</f>
        <v>Yes</v>
      </c>
      <c r="E568" s="9" t="str">
        <f>VLOOKUP(Table1[[#This Row],[Residential Aged Care Provider Name]],[1]!Table1[#Data],5,FALSE)</f>
        <v>Yes</v>
      </c>
      <c r="F568" s="9" t="s">
        <v>2</v>
      </c>
    </row>
    <row r="569" spans="1:6" x14ac:dyDescent="0.35">
      <c r="A569" s="19" t="s">
        <v>740</v>
      </c>
      <c r="B569" s="9" t="str">
        <f>VLOOKUP(Table1[[#This Row],[Residential Aged Care Provider Name]],[1]!Table1[#Data],2,FALSE)</f>
        <v>Yes</v>
      </c>
      <c r="C569" s="6" t="str">
        <f>VLOOKUP(Table1[[#This Row],[Residential Aged Care Provider Name]],[1]!Table1[#Data],3,FALSE)</f>
        <v>Yes</v>
      </c>
      <c r="D569" s="6" t="str">
        <f>VLOOKUP(Table1[[#This Row],[Residential Aged Care Provider Name]],[1]!Table1[#Data],4,FALSE)</f>
        <v>Yes</v>
      </c>
      <c r="E569" s="9" t="str">
        <f>VLOOKUP(Table1[[#This Row],[Residential Aged Care Provider Name]],[1]!Table1[#Data],5,FALSE)</f>
        <v>Yes</v>
      </c>
      <c r="F569" s="9" t="s">
        <v>2</v>
      </c>
    </row>
    <row r="570" spans="1:6" ht="29" x14ac:dyDescent="0.35">
      <c r="A570" s="19" t="s">
        <v>155</v>
      </c>
      <c r="B570" s="9" t="str">
        <f>VLOOKUP(Table1[[#This Row],[Residential Aged Care Provider Name]],[1]!Table1[#Data],2,FALSE)</f>
        <v>Yes</v>
      </c>
      <c r="C570" s="6" t="str">
        <f>VLOOKUP(Table1[[#This Row],[Residential Aged Care Provider Name]],[1]!Table1[#Data],3,FALSE)</f>
        <v>Yes</v>
      </c>
      <c r="D570" s="6" t="str">
        <f>VLOOKUP(Table1[[#This Row],[Residential Aged Care Provider Name]],[1]!Table1[#Data],4,FALSE)</f>
        <v>Yes</v>
      </c>
      <c r="E570" s="9" t="str">
        <f>VLOOKUP(Table1[[#This Row],[Residential Aged Care Provider Name]],[1]!Table1[#Data],5,FALSE)</f>
        <v>Yes</v>
      </c>
      <c r="F570" s="9" t="s">
        <v>2</v>
      </c>
    </row>
    <row r="571" spans="1:6" ht="29" x14ac:dyDescent="0.35">
      <c r="A571" s="19" t="s">
        <v>66</v>
      </c>
      <c r="B571" s="9" t="str">
        <f>VLOOKUP(Table1[[#This Row],[Residential Aged Care Provider Name]],[1]!Table1[#Data],2,FALSE)</f>
        <v>Yes</v>
      </c>
      <c r="C571" s="6" t="str">
        <f>VLOOKUP(Table1[[#This Row],[Residential Aged Care Provider Name]],[1]!Table1[#Data],3,FALSE)</f>
        <v>Yes</v>
      </c>
      <c r="D571" s="6" t="str">
        <f>VLOOKUP(Table1[[#This Row],[Residential Aged Care Provider Name]],[1]!Table1[#Data],4,FALSE)</f>
        <v>Yes</v>
      </c>
      <c r="E571" s="9" t="str">
        <f>VLOOKUP(Table1[[#This Row],[Residential Aged Care Provider Name]],[1]!Table1[#Data],5,FALSE)</f>
        <v>Yes</v>
      </c>
      <c r="F571" s="9" t="s">
        <v>2</v>
      </c>
    </row>
    <row r="572" spans="1:6" x14ac:dyDescent="0.35">
      <c r="A572" s="19" t="s">
        <v>680</v>
      </c>
      <c r="B572" s="9" t="str">
        <f>VLOOKUP(Table1[[#This Row],[Residential Aged Care Provider Name]],[1]!Table1[#Data],2,FALSE)</f>
        <v>Yes</v>
      </c>
      <c r="C572" s="6" t="str">
        <f>VLOOKUP(Table1[[#This Row],[Residential Aged Care Provider Name]],[1]!Table1[#Data],3,FALSE)</f>
        <v>Yes</v>
      </c>
      <c r="D572" s="6" t="str">
        <f>VLOOKUP(Table1[[#This Row],[Residential Aged Care Provider Name]],[1]!Table1[#Data],4,FALSE)</f>
        <v>Yes</v>
      </c>
      <c r="E572" s="9" t="str">
        <f>VLOOKUP(Table1[[#This Row],[Residential Aged Care Provider Name]],[1]!Table1[#Data],5,FALSE)</f>
        <v>Yes</v>
      </c>
      <c r="F572" s="9" t="s">
        <v>2</v>
      </c>
    </row>
    <row r="573" spans="1:6" x14ac:dyDescent="0.35">
      <c r="A573" s="19" t="s">
        <v>77</v>
      </c>
      <c r="B573" s="9" t="str">
        <f>VLOOKUP(Table1[[#This Row],[Residential Aged Care Provider Name]],[1]!Table1[#Data],2,FALSE)</f>
        <v>Yes</v>
      </c>
      <c r="C573" s="6" t="str">
        <f>VLOOKUP(Table1[[#This Row],[Residential Aged Care Provider Name]],[1]!Table1[#Data],3,FALSE)</f>
        <v>Yes</v>
      </c>
      <c r="D573" s="6" t="str">
        <f>VLOOKUP(Table1[[#This Row],[Residential Aged Care Provider Name]],[1]!Table1[#Data],4,FALSE)</f>
        <v>Yes</v>
      </c>
      <c r="E573" s="9" t="str">
        <f>VLOOKUP(Table1[[#This Row],[Residential Aged Care Provider Name]],[1]!Table1[#Data],5,FALSE)</f>
        <v>Yes</v>
      </c>
      <c r="F573" s="9" t="s">
        <v>2</v>
      </c>
    </row>
    <row r="574" spans="1:6" x14ac:dyDescent="0.35">
      <c r="A574" s="19" t="s">
        <v>238</v>
      </c>
      <c r="B574" s="9" t="str">
        <f>VLOOKUP(Table1[[#This Row],[Residential Aged Care Provider Name]],[1]!Table1[#Data],2,FALSE)</f>
        <v>Yes</v>
      </c>
      <c r="C574" s="6" t="str">
        <f>VLOOKUP(Table1[[#This Row],[Residential Aged Care Provider Name]],[1]!Table1[#Data],3,FALSE)</f>
        <v>Yes</v>
      </c>
      <c r="D574" s="6" t="str">
        <f>VLOOKUP(Table1[[#This Row],[Residential Aged Care Provider Name]],[1]!Table1[#Data],4,FALSE)</f>
        <v>Yes</v>
      </c>
      <c r="E574" s="9" t="str">
        <f>VLOOKUP(Table1[[#This Row],[Residential Aged Care Provider Name]],[1]!Table1[#Data],5,FALSE)</f>
        <v>Yes</v>
      </c>
      <c r="F574" s="9" t="s">
        <v>2</v>
      </c>
    </row>
    <row r="575" spans="1:6" x14ac:dyDescent="0.35">
      <c r="A575" s="19" t="s">
        <v>924</v>
      </c>
      <c r="B575" s="9" t="str">
        <f>VLOOKUP(Table1[[#This Row],[Residential Aged Care Provider Name]],[1]!Table1[#Data],2,FALSE)</f>
        <v>Yes</v>
      </c>
      <c r="C575" s="6" t="str">
        <f>VLOOKUP(Table1[[#This Row],[Residential Aged Care Provider Name]],[1]!Table1[#Data],3,FALSE)</f>
        <v>Yes</v>
      </c>
      <c r="D575" s="6" t="str">
        <f>VLOOKUP(Table1[[#This Row],[Residential Aged Care Provider Name]],[1]!Table1[#Data],4,FALSE)</f>
        <v>Yes</v>
      </c>
      <c r="E575" s="9" t="str">
        <f>VLOOKUP(Table1[[#This Row],[Residential Aged Care Provider Name]],[1]!Table1[#Data],5,FALSE)</f>
        <v>Yes</v>
      </c>
      <c r="F575" s="9" t="s">
        <v>2</v>
      </c>
    </row>
    <row r="576" spans="1:6" x14ac:dyDescent="0.35">
      <c r="A576" s="19" t="s">
        <v>670</v>
      </c>
      <c r="B576" s="9" t="str">
        <f>VLOOKUP(Table1[[#This Row],[Residential Aged Care Provider Name]],[1]!Table1[#Data],2,FALSE)</f>
        <v>Yes</v>
      </c>
      <c r="C576" s="6" t="str">
        <f>VLOOKUP(Table1[[#This Row],[Residential Aged Care Provider Name]],[1]!Table1[#Data],3,FALSE)</f>
        <v>Yes</v>
      </c>
      <c r="D576" s="6" t="str">
        <f>VLOOKUP(Table1[[#This Row],[Residential Aged Care Provider Name]],[1]!Table1[#Data],4,FALSE)</f>
        <v>Yes</v>
      </c>
      <c r="E576" s="9" t="str">
        <f>VLOOKUP(Table1[[#This Row],[Residential Aged Care Provider Name]],[1]!Table1[#Data],5,FALSE)</f>
        <v>Yes</v>
      </c>
      <c r="F576" s="9" t="s">
        <v>2</v>
      </c>
    </row>
    <row r="577" spans="1:6" x14ac:dyDescent="0.35">
      <c r="A577" s="19" t="s">
        <v>1065</v>
      </c>
      <c r="B577" s="9" t="str">
        <f>VLOOKUP(Table1[[#This Row],[Residential Aged Care Provider Name]],[1]!Table1[#Data],2,FALSE)</f>
        <v>Yes</v>
      </c>
      <c r="C577" s="6" t="str">
        <f>VLOOKUP(Table1[[#This Row],[Residential Aged Care Provider Name]],[1]!Table1[#Data],3,FALSE)</f>
        <v>Yes</v>
      </c>
      <c r="D577" s="6" t="str">
        <f>VLOOKUP(Table1[[#This Row],[Residential Aged Care Provider Name]],[1]!Table1[#Data],4,FALSE)</f>
        <v>Yes</v>
      </c>
      <c r="E577" s="9" t="str">
        <f>VLOOKUP(Table1[[#This Row],[Residential Aged Care Provider Name]],[1]!Table1[#Data],5,FALSE)</f>
        <v>Yes</v>
      </c>
      <c r="F577" s="9" t="s">
        <v>2</v>
      </c>
    </row>
    <row r="578" spans="1:6" x14ac:dyDescent="0.35">
      <c r="A578" s="19" t="s">
        <v>894</v>
      </c>
      <c r="B578" s="9" t="str">
        <f>VLOOKUP(Table1[[#This Row],[Residential Aged Care Provider Name]],[1]!Table1[#Data],2,FALSE)</f>
        <v>Yes</v>
      </c>
      <c r="C578" s="6" t="str">
        <f>VLOOKUP(Table1[[#This Row],[Residential Aged Care Provider Name]],[1]!Table1[#Data],3,FALSE)</f>
        <v>Yes</v>
      </c>
      <c r="D578" s="6" t="str">
        <f>VLOOKUP(Table1[[#This Row],[Residential Aged Care Provider Name]],[1]!Table1[#Data],4,FALSE)</f>
        <v>Yes</v>
      </c>
      <c r="E578" s="9" t="str">
        <f>VLOOKUP(Table1[[#This Row],[Residential Aged Care Provider Name]],[1]!Table1[#Data],5,FALSE)</f>
        <v>Yes</v>
      </c>
      <c r="F578" s="9" t="s">
        <v>2</v>
      </c>
    </row>
    <row r="579" spans="1:6" x14ac:dyDescent="0.35">
      <c r="A579" s="19" t="s">
        <v>695</v>
      </c>
      <c r="B579" s="9" t="str">
        <f>VLOOKUP(Table1[[#This Row],[Residential Aged Care Provider Name]],[1]!Table1[#Data],2,FALSE)</f>
        <v>Yes</v>
      </c>
      <c r="C579" s="6" t="str">
        <f>VLOOKUP(Table1[[#This Row],[Residential Aged Care Provider Name]],[1]!Table1[#Data],3,FALSE)</f>
        <v>Yes</v>
      </c>
      <c r="D579" s="6" t="str">
        <f>VLOOKUP(Table1[[#This Row],[Residential Aged Care Provider Name]],[1]!Table1[#Data],4,FALSE)</f>
        <v>Yes</v>
      </c>
      <c r="E579" s="9" t="str">
        <f>VLOOKUP(Table1[[#This Row],[Residential Aged Care Provider Name]],[1]!Table1[#Data],5,FALSE)</f>
        <v>Yes</v>
      </c>
      <c r="F579" s="9" t="s">
        <v>2</v>
      </c>
    </row>
    <row r="580" spans="1:6" x14ac:dyDescent="0.35">
      <c r="A580" s="19" t="s">
        <v>860</v>
      </c>
      <c r="B580" s="9" t="str">
        <f>VLOOKUP(Table1[[#This Row],[Residential Aged Care Provider Name]],[1]!Table1[#Data],2,FALSE)</f>
        <v>Yes</v>
      </c>
      <c r="C580" s="6" t="str">
        <f>VLOOKUP(Table1[[#This Row],[Residential Aged Care Provider Name]],[1]!Table1[#Data],3,FALSE)</f>
        <v>Yes</v>
      </c>
      <c r="D580" s="6" t="str">
        <f>VLOOKUP(Table1[[#This Row],[Residential Aged Care Provider Name]],[1]!Table1[#Data],4,FALSE)</f>
        <v>Yes</v>
      </c>
      <c r="E580" s="9" t="str">
        <f>VLOOKUP(Table1[[#This Row],[Residential Aged Care Provider Name]],[1]!Table1[#Data],5,FALSE)</f>
        <v>Yes</v>
      </c>
      <c r="F580" s="9" t="s">
        <v>2</v>
      </c>
    </row>
    <row r="581" spans="1:6" x14ac:dyDescent="0.35">
      <c r="A581" s="19" t="s">
        <v>1015</v>
      </c>
      <c r="B581" s="9" t="str">
        <f>VLOOKUP(Table1[[#This Row],[Residential Aged Care Provider Name]],[1]!Table1[#Data],2,FALSE)</f>
        <v>Yes</v>
      </c>
      <c r="C581" s="6" t="str">
        <f>VLOOKUP(Table1[[#This Row],[Residential Aged Care Provider Name]],[1]!Table1[#Data],3,FALSE)</f>
        <v>Yes</v>
      </c>
      <c r="D581" s="6" t="str">
        <f>VLOOKUP(Table1[[#This Row],[Residential Aged Care Provider Name]],[1]!Table1[#Data],4,FALSE)</f>
        <v>Yes</v>
      </c>
      <c r="E581" s="9" t="str">
        <f>VLOOKUP(Table1[[#This Row],[Residential Aged Care Provider Name]],[1]!Table1[#Data],5,FALSE)</f>
        <v>Yes</v>
      </c>
      <c r="F581" s="9" t="s">
        <v>2</v>
      </c>
    </row>
    <row r="582" spans="1:6" x14ac:dyDescent="0.35">
      <c r="A582" s="19" t="s">
        <v>893</v>
      </c>
      <c r="B582" s="9" t="str">
        <f>VLOOKUP(Table1[[#This Row],[Residential Aged Care Provider Name]],[1]!Table1[#Data],2,FALSE)</f>
        <v>Yes</v>
      </c>
      <c r="C582" s="6" t="str">
        <f>VLOOKUP(Table1[[#This Row],[Residential Aged Care Provider Name]],[1]!Table1[#Data],3,FALSE)</f>
        <v>Yes</v>
      </c>
      <c r="D582" s="6" t="str">
        <f>VLOOKUP(Table1[[#This Row],[Residential Aged Care Provider Name]],[1]!Table1[#Data],4,FALSE)</f>
        <v>Yes</v>
      </c>
      <c r="E582" s="9" t="str">
        <f>VLOOKUP(Table1[[#This Row],[Residential Aged Care Provider Name]],[1]!Table1[#Data],5,FALSE)</f>
        <v>Yes</v>
      </c>
      <c r="F582" s="9" t="s">
        <v>2</v>
      </c>
    </row>
    <row r="583" spans="1:6" x14ac:dyDescent="0.35">
      <c r="A583" s="19" t="s">
        <v>1062</v>
      </c>
      <c r="B583" s="9" t="str">
        <f>VLOOKUP(Table1[[#This Row],[Residential Aged Care Provider Name]],[1]!Table1[#Data],2,FALSE)</f>
        <v>Yes</v>
      </c>
      <c r="C583" s="6" t="str">
        <f>VLOOKUP(Table1[[#This Row],[Residential Aged Care Provider Name]],[1]!Table1[#Data],3,FALSE)</f>
        <v>Yes</v>
      </c>
      <c r="D583" s="6" t="str">
        <f>VLOOKUP(Table1[[#This Row],[Residential Aged Care Provider Name]],[1]!Table1[#Data],4,FALSE)</f>
        <v>Yes</v>
      </c>
      <c r="E583" s="9" t="str">
        <f>VLOOKUP(Table1[[#This Row],[Residential Aged Care Provider Name]],[1]!Table1[#Data],5,FALSE)</f>
        <v>Yes</v>
      </c>
      <c r="F583" s="9" t="s">
        <v>2</v>
      </c>
    </row>
    <row r="584" spans="1:6" x14ac:dyDescent="0.35">
      <c r="A584" s="19" t="s">
        <v>868</v>
      </c>
      <c r="B584" s="9" t="str">
        <f>VLOOKUP(Table1[[#This Row],[Residential Aged Care Provider Name]],[1]!Table1[#Data],2,FALSE)</f>
        <v>Yes</v>
      </c>
      <c r="C584" s="6" t="str">
        <f>VLOOKUP(Table1[[#This Row],[Residential Aged Care Provider Name]],[1]!Table1[#Data],3,FALSE)</f>
        <v>Yes</v>
      </c>
      <c r="D584" s="6" t="str">
        <f>VLOOKUP(Table1[[#This Row],[Residential Aged Care Provider Name]],[1]!Table1[#Data],4,FALSE)</f>
        <v>Yes</v>
      </c>
      <c r="E584" s="9" t="str">
        <f>VLOOKUP(Table1[[#This Row],[Residential Aged Care Provider Name]],[1]!Table1[#Data],5,FALSE)</f>
        <v>Yes</v>
      </c>
      <c r="F584" s="9" t="s">
        <v>2</v>
      </c>
    </row>
    <row r="585" spans="1:6" x14ac:dyDescent="0.35">
      <c r="A585" s="19" t="s">
        <v>788</v>
      </c>
      <c r="B585" s="9" t="str">
        <f>VLOOKUP(Table1[[#This Row],[Residential Aged Care Provider Name]],[1]!Table1[#Data],2,FALSE)</f>
        <v>Yes</v>
      </c>
      <c r="C585" s="6" t="str">
        <f>VLOOKUP(Table1[[#This Row],[Residential Aged Care Provider Name]],[1]!Table1[#Data],3,FALSE)</f>
        <v>Yes</v>
      </c>
      <c r="D585" s="6" t="str">
        <f>VLOOKUP(Table1[[#This Row],[Residential Aged Care Provider Name]],[1]!Table1[#Data],4,FALSE)</f>
        <v>Yes</v>
      </c>
      <c r="E585" s="9" t="str">
        <f>VLOOKUP(Table1[[#This Row],[Residential Aged Care Provider Name]],[1]!Table1[#Data],5,FALSE)</f>
        <v>Yes</v>
      </c>
      <c r="F585" s="9" t="s">
        <v>2</v>
      </c>
    </row>
    <row r="586" spans="1:6" x14ac:dyDescent="0.35">
      <c r="A586" s="19" t="s">
        <v>787</v>
      </c>
      <c r="B586" s="9" t="str">
        <f>VLOOKUP(Table1[[#This Row],[Residential Aged Care Provider Name]],[1]!Table1[#Data],2,FALSE)</f>
        <v>Yes</v>
      </c>
      <c r="C586" s="6" t="str">
        <f>VLOOKUP(Table1[[#This Row],[Residential Aged Care Provider Name]],[1]!Table1[#Data],3,FALSE)</f>
        <v>Yes</v>
      </c>
      <c r="D586" s="6" t="str">
        <f>VLOOKUP(Table1[[#This Row],[Residential Aged Care Provider Name]],[1]!Table1[#Data],4,FALSE)</f>
        <v>Yes</v>
      </c>
      <c r="E586" s="9" t="str">
        <f>VLOOKUP(Table1[[#This Row],[Residential Aged Care Provider Name]],[1]!Table1[#Data],5,FALSE)</f>
        <v>Yes</v>
      </c>
      <c r="F586" s="9" t="s">
        <v>2</v>
      </c>
    </row>
    <row r="587" spans="1:6" x14ac:dyDescent="0.35">
      <c r="A587" s="19" t="s">
        <v>796</v>
      </c>
      <c r="B587" s="9" t="str">
        <f>VLOOKUP(Table1[[#This Row],[Residential Aged Care Provider Name]],[1]!Table1[#Data],2,FALSE)</f>
        <v>Yes</v>
      </c>
      <c r="C587" s="6" t="str">
        <f>VLOOKUP(Table1[[#This Row],[Residential Aged Care Provider Name]],[1]!Table1[#Data],3,FALSE)</f>
        <v>Yes</v>
      </c>
      <c r="D587" s="6" t="str">
        <f>VLOOKUP(Table1[[#This Row],[Residential Aged Care Provider Name]],[1]!Table1[#Data],4,FALSE)</f>
        <v>Yes</v>
      </c>
      <c r="E587" s="9" t="str">
        <f>VLOOKUP(Table1[[#This Row],[Residential Aged Care Provider Name]],[1]!Table1[#Data],5,FALSE)</f>
        <v>Yes</v>
      </c>
      <c r="F587" s="9" t="s">
        <v>2</v>
      </c>
    </row>
    <row r="588" spans="1:6" x14ac:dyDescent="0.35">
      <c r="A588" s="19" t="s">
        <v>822</v>
      </c>
      <c r="B588" s="9" t="str">
        <f>VLOOKUP(Table1[[#This Row],[Residential Aged Care Provider Name]],[1]!Table1[#Data],2,FALSE)</f>
        <v>Yes</v>
      </c>
      <c r="C588" s="6" t="str">
        <f>VLOOKUP(Table1[[#This Row],[Residential Aged Care Provider Name]],[1]!Table1[#Data],3,FALSE)</f>
        <v>Yes</v>
      </c>
      <c r="D588" s="6" t="str">
        <f>VLOOKUP(Table1[[#This Row],[Residential Aged Care Provider Name]],[1]!Table1[#Data],4,FALSE)</f>
        <v>Yes</v>
      </c>
      <c r="E588" s="9" t="str">
        <f>VLOOKUP(Table1[[#This Row],[Residential Aged Care Provider Name]],[1]!Table1[#Data],5,FALSE)</f>
        <v>Yes</v>
      </c>
      <c r="F588" s="9" t="s">
        <v>2</v>
      </c>
    </row>
    <row r="589" spans="1:6" x14ac:dyDescent="0.35">
      <c r="A589" s="19" t="s">
        <v>298</v>
      </c>
      <c r="B589" s="9" t="str">
        <f>VLOOKUP(Table1[[#This Row],[Residential Aged Care Provider Name]],[1]!Table1[#Data],2,FALSE)</f>
        <v>Yes</v>
      </c>
      <c r="C589" s="6" t="str">
        <f>VLOOKUP(Table1[[#This Row],[Residential Aged Care Provider Name]],[1]!Table1[#Data],3,FALSE)</f>
        <v>Yes</v>
      </c>
      <c r="D589" s="6" t="str">
        <f>VLOOKUP(Table1[[#This Row],[Residential Aged Care Provider Name]],[1]!Table1[#Data],4,FALSE)</f>
        <v>Yes</v>
      </c>
      <c r="E589" s="9" t="str">
        <f>VLOOKUP(Table1[[#This Row],[Residential Aged Care Provider Name]],[1]!Table1[#Data],5,FALSE)</f>
        <v>Yes</v>
      </c>
      <c r="F589" s="9" t="s">
        <v>2</v>
      </c>
    </row>
    <row r="590" spans="1:6" x14ac:dyDescent="0.35">
      <c r="A590" s="19" t="s">
        <v>289</v>
      </c>
      <c r="B590" s="9" t="str">
        <f>VLOOKUP(Table1[[#This Row],[Residential Aged Care Provider Name]],[1]!Table1[#Data],2,FALSE)</f>
        <v>Yes</v>
      </c>
      <c r="C590" s="6" t="str">
        <f>VLOOKUP(Table1[[#This Row],[Residential Aged Care Provider Name]],[1]!Table1[#Data],3,FALSE)</f>
        <v>Yes</v>
      </c>
      <c r="D590" s="6" t="str">
        <f>VLOOKUP(Table1[[#This Row],[Residential Aged Care Provider Name]],[1]!Table1[#Data],4,FALSE)</f>
        <v>Yes</v>
      </c>
      <c r="E590" s="9" t="str">
        <f>VLOOKUP(Table1[[#This Row],[Residential Aged Care Provider Name]],[1]!Table1[#Data],5,FALSE)</f>
        <v>Yes</v>
      </c>
      <c r="F590" s="9" t="s">
        <v>2</v>
      </c>
    </row>
    <row r="591" spans="1:6" x14ac:dyDescent="0.35">
      <c r="A591" s="19" t="s">
        <v>665</v>
      </c>
      <c r="B591" s="9" t="str">
        <f>VLOOKUP(Table1[[#This Row],[Residential Aged Care Provider Name]],[1]!Table1[#Data],2,FALSE)</f>
        <v>Yes</v>
      </c>
      <c r="C591" s="6" t="str">
        <f>VLOOKUP(Table1[[#This Row],[Residential Aged Care Provider Name]],[1]!Table1[#Data],3,FALSE)</f>
        <v>Yes</v>
      </c>
      <c r="D591" s="6" t="str">
        <f>VLOOKUP(Table1[[#This Row],[Residential Aged Care Provider Name]],[1]!Table1[#Data],4,FALSE)</f>
        <v>Yes</v>
      </c>
      <c r="E591" s="9" t="str">
        <f>VLOOKUP(Table1[[#This Row],[Residential Aged Care Provider Name]],[1]!Table1[#Data],5,FALSE)</f>
        <v>Yes</v>
      </c>
      <c r="F591" s="9" t="s">
        <v>2</v>
      </c>
    </row>
    <row r="592" spans="1:6" x14ac:dyDescent="0.35">
      <c r="A592" s="19" t="s">
        <v>963</v>
      </c>
      <c r="B592" s="9" t="str">
        <f>VLOOKUP(Table1[[#This Row],[Residential Aged Care Provider Name]],[1]!Table1[#Data],2,FALSE)</f>
        <v>Yes</v>
      </c>
      <c r="C592" s="6" t="str">
        <f>VLOOKUP(Table1[[#This Row],[Residential Aged Care Provider Name]],[1]!Table1[#Data],3,FALSE)</f>
        <v>Yes</v>
      </c>
      <c r="D592" s="6" t="str">
        <f>VLOOKUP(Table1[[#This Row],[Residential Aged Care Provider Name]],[1]!Table1[#Data],4,FALSE)</f>
        <v>Yes</v>
      </c>
      <c r="E592" s="9" t="str">
        <f>VLOOKUP(Table1[[#This Row],[Residential Aged Care Provider Name]],[1]!Table1[#Data],5,FALSE)</f>
        <v>Yes</v>
      </c>
      <c r="F592" s="9" t="s">
        <v>2</v>
      </c>
    </row>
    <row r="593" spans="1:6" x14ac:dyDescent="0.35">
      <c r="A593" s="19" t="s">
        <v>986</v>
      </c>
      <c r="B593" s="9" t="str">
        <f>VLOOKUP(Table1[[#This Row],[Residential Aged Care Provider Name]],[1]!Table1[#Data],2,FALSE)</f>
        <v>Yes</v>
      </c>
      <c r="C593" s="6" t="str">
        <f>VLOOKUP(Table1[[#This Row],[Residential Aged Care Provider Name]],[1]!Table1[#Data],3,FALSE)</f>
        <v>Yes</v>
      </c>
      <c r="D593" s="6" t="str">
        <f>VLOOKUP(Table1[[#This Row],[Residential Aged Care Provider Name]],[1]!Table1[#Data],4,FALSE)</f>
        <v>Yes</v>
      </c>
      <c r="E593" s="9" t="str">
        <f>VLOOKUP(Table1[[#This Row],[Residential Aged Care Provider Name]],[1]!Table1[#Data],5,FALSE)</f>
        <v>Yes</v>
      </c>
      <c r="F593" s="9" t="s">
        <v>2</v>
      </c>
    </row>
    <row r="594" spans="1:6" x14ac:dyDescent="0.35">
      <c r="A594" s="19" t="s">
        <v>985</v>
      </c>
      <c r="B594" s="9" t="str">
        <f>VLOOKUP(Table1[[#This Row],[Residential Aged Care Provider Name]],[1]!Table1[#Data],2,FALSE)</f>
        <v>Yes</v>
      </c>
      <c r="C594" s="6" t="str">
        <f>VLOOKUP(Table1[[#This Row],[Residential Aged Care Provider Name]],[1]!Table1[#Data],3,FALSE)</f>
        <v>Yes</v>
      </c>
      <c r="D594" s="6" t="str">
        <f>VLOOKUP(Table1[[#This Row],[Residential Aged Care Provider Name]],[1]!Table1[#Data],4,FALSE)</f>
        <v>Yes</v>
      </c>
      <c r="E594" s="9" t="str">
        <f>VLOOKUP(Table1[[#This Row],[Residential Aged Care Provider Name]],[1]!Table1[#Data],5,FALSE)</f>
        <v>Yes</v>
      </c>
      <c r="F594" s="9" t="s">
        <v>2</v>
      </c>
    </row>
    <row r="595" spans="1:6" x14ac:dyDescent="0.35">
      <c r="A595" s="19" t="s">
        <v>1191</v>
      </c>
      <c r="B595" s="9" t="s">
        <v>1254</v>
      </c>
      <c r="C595" s="6" t="str">
        <f>VLOOKUP(Table1[[#This Row],[Residential Aged Care Provider Name]],[1]!Table1[#Data],3,FALSE)</f>
        <v>Yes</v>
      </c>
      <c r="D595" s="6" t="str">
        <f>VLOOKUP(Table1[[#This Row],[Residential Aged Care Provider Name]],[1]!Table1[#Data],4,FALSE)</f>
        <v>Yes</v>
      </c>
      <c r="E595" s="9" t="str">
        <f>VLOOKUP(Table1[[#This Row],[Residential Aged Care Provider Name]],[1]!Table1[#Data],5,FALSE)</f>
        <v>Yes</v>
      </c>
      <c r="F595" s="9" t="s">
        <v>2</v>
      </c>
    </row>
    <row r="596" spans="1:6" x14ac:dyDescent="0.35">
      <c r="A596" s="19" t="s">
        <v>981</v>
      </c>
      <c r="B596" s="9" t="str">
        <f>VLOOKUP(Table1[[#This Row],[Residential Aged Care Provider Name]],[1]!Table1[#Data],2,FALSE)</f>
        <v>Yes</v>
      </c>
      <c r="C596" s="6" t="str">
        <f>VLOOKUP(Table1[[#This Row],[Residential Aged Care Provider Name]],[1]!Table1[#Data],3,FALSE)</f>
        <v>Yes</v>
      </c>
      <c r="D596" s="6" t="str">
        <f>VLOOKUP(Table1[[#This Row],[Residential Aged Care Provider Name]],[1]!Table1[#Data],4,FALSE)</f>
        <v>Yes</v>
      </c>
      <c r="E596" s="9" t="str">
        <f>VLOOKUP(Table1[[#This Row],[Residential Aged Care Provider Name]],[1]!Table1[#Data],5,FALSE)</f>
        <v>Yes</v>
      </c>
      <c r="F596" s="9" t="s">
        <v>2</v>
      </c>
    </row>
    <row r="597" spans="1:6" x14ac:dyDescent="0.35">
      <c r="A597" s="19" t="s">
        <v>980</v>
      </c>
      <c r="B597" s="9" t="str">
        <f>VLOOKUP(Table1[[#This Row],[Residential Aged Care Provider Name]],[1]!Table1[#Data],2,FALSE)</f>
        <v>Yes</v>
      </c>
      <c r="C597" s="6" t="str">
        <f>VLOOKUP(Table1[[#This Row],[Residential Aged Care Provider Name]],[1]!Table1[#Data],3,FALSE)</f>
        <v>Yes</v>
      </c>
      <c r="D597" s="6" t="str">
        <f>VLOOKUP(Table1[[#This Row],[Residential Aged Care Provider Name]],[1]!Table1[#Data],4,FALSE)</f>
        <v>Yes</v>
      </c>
      <c r="E597" s="9" t="str">
        <f>VLOOKUP(Table1[[#This Row],[Residential Aged Care Provider Name]],[1]!Table1[#Data],5,FALSE)</f>
        <v>Yes</v>
      </c>
      <c r="F597" s="9" t="s">
        <v>2</v>
      </c>
    </row>
    <row r="598" spans="1:6" x14ac:dyDescent="0.35">
      <c r="A598" s="19" t="s">
        <v>972</v>
      </c>
      <c r="B598" s="9" t="str">
        <f>VLOOKUP(Table1[[#This Row],[Residential Aged Care Provider Name]],[1]!Table1[#Data],2,FALSE)</f>
        <v>Yes</v>
      </c>
      <c r="C598" s="6" t="str">
        <f>VLOOKUP(Table1[[#This Row],[Residential Aged Care Provider Name]],[1]!Table1[#Data],3,FALSE)</f>
        <v>Yes</v>
      </c>
      <c r="D598" s="6" t="str">
        <f>VLOOKUP(Table1[[#This Row],[Residential Aged Care Provider Name]],[1]!Table1[#Data],4,FALSE)</f>
        <v>Yes</v>
      </c>
      <c r="E598" s="9" t="str">
        <f>VLOOKUP(Table1[[#This Row],[Residential Aged Care Provider Name]],[1]!Table1[#Data],5,FALSE)</f>
        <v>Yes</v>
      </c>
      <c r="F598" s="9" t="s">
        <v>2</v>
      </c>
    </row>
    <row r="599" spans="1:6" x14ac:dyDescent="0.35">
      <c r="A599" s="19" t="s">
        <v>973</v>
      </c>
      <c r="B599" s="9" t="str">
        <f>VLOOKUP(Table1[[#This Row],[Residential Aged Care Provider Name]],[1]!Table1[#Data],2,FALSE)</f>
        <v>Yes</v>
      </c>
      <c r="C599" s="6" t="str">
        <f>VLOOKUP(Table1[[#This Row],[Residential Aged Care Provider Name]],[1]!Table1[#Data],3,FALSE)</f>
        <v>Yes</v>
      </c>
      <c r="D599" s="6" t="str">
        <f>VLOOKUP(Table1[[#This Row],[Residential Aged Care Provider Name]],[1]!Table1[#Data],4,FALSE)</f>
        <v>Yes</v>
      </c>
      <c r="E599" s="9" t="str">
        <f>VLOOKUP(Table1[[#This Row],[Residential Aged Care Provider Name]],[1]!Table1[#Data],5,FALSE)</f>
        <v>Yes</v>
      </c>
      <c r="F599" s="9" t="s">
        <v>2</v>
      </c>
    </row>
    <row r="600" spans="1:6" x14ac:dyDescent="0.35">
      <c r="A600" s="19" t="s">
        <v>979</v>
      </c>
      <c r="B600" s="9" t="str">
        <f>VLOOKUP(Table1[[#This Row],[Residential Aged Care Provider Name]],[1]!Table1[#Data],2,FALSE)</f>
        <v>Yes</v>
      </c>
      <c r="C600" s="6" t="str">
        <f>VLOOKUP(Table1[[#This Row],[Residential Aged Care Provider Name]],[1]!Table1[#Data],3,FALSE)</f>
        <v>Yes</v>
      </c>
      <c r="D600" s="6" t="str">
        <f>VLOOKUP(Table1[[#This Row],[Residential Aged Care Provider Name]],[1]!Table1[#Data],4,FALSE)</f>
        <v>Yes</v>
      </c>
      <c r="E600" s="9" t="str">
        <f>VLOOKUP(Table1[[#This Row],[Residential Aged Care Provider Name]],[1]!Table1[#Data],5,FALSE)</f>
        <v>Yes</v>
      </c>
      <c r="F600" s="9" t="s">
        <v>2</v>
      </c>
    </row>
    <row r="601" spans="1:6" x14ac:dyDescent="0.35">
      <c r="A601" s="19" t="s">
        <v>983</v>
      </c>
      <c r="B601" s="9" t="str">
        <f>VLOOKUP(Table1[[#This Row],[Residential Aged Care Provider Name]],[1]!Table1[#Data],2,FALSE)</f>
        <v>Yes</v>
      </c>
      <c r="C601" s="6" t="str">
        <f>VLOOKUP(Table1[[#This Row],[Residential Aged Care Provider Name]],[1]!Table1[#Data],3,FALSE)</f>
        <v>Yes</v>
      </c>
      <c r="D601" s="6" t="str">
        <f>VLOOKUP(Table1[[#This Row],[Residential Aged Care Provider Name]],[1]!Table1[#Data],4,FALSE)</f>
        <v>Yes</v>
      </c>
      <c r="E601" s="9" t="str">
        <f>VLOOKUP(Table1[[#This Row],[Residential Aged Care Provider Name]],[1]!Table1[#Data],5,FALSE)</f>
        <v>Yes</v>
      </c>
      <c r="F601" s="9" t="s">
        <v>2</v>
      </c>
    </row>
    <row r="602" spans="1:6" x14ac:dyDescent="0.35">
      <c r="A602" s="19" t="s">
        <v>974</v>
      </c>
      <c r="B602" s="9" t="str">
        <f>VLOOKUP(Table1[[#This Row],[Residential Aged Care Provider Name]],[1]!Table1[#Data],2,FALSE)</f>
        <v>Yes</v>
      </c>
      <c r="C602" s="6" t="str">
        <f>VLOOKUP(Table1[[#This Row],[Residential Aged Care Provider Name]],[1]!Table1[#Data],3,FALSE)</f>
        <v>Yes</v>
      </c>
      <c r="D602" s="6" t="str">
        <f>VLOOKUP(Table1[[#This Row],[Residential Aged Care Provider Name]],[1]!Table1[#Data],4,FALSE)</f>
        <v>Yes</v>
      </c>
      <c r="E602" s="9" t="str">
        <f>VLOOKUP(Table1[[#This Row],[Residential Aged Care Provider Name]],[1]!Table1[#Data],5,FALSE)</f>
        <v>Yes</v>
      </c>
      <c r="F602" s="9" t="s">
        <v>2</v>
      </c>
    </row>
    <row r="603" spans="1:6" x14ac:dyDescent="0.35">
      <c r="A603" s="19" t="s">
        <v>987</v>
      </c>
      <c r="B603" s="9" t="str">
        <f>VLOOKUP(Table1[[#This Row],[Residential Aged Care Provider Name]],[1]!Table1[#Data],2,FALSE)</f>
        <v>Yes</v>
      </c>
      <c r="C603" s="6" t="str">
        <f>VLOOKUP(Table1[[#This Row],[Residential Aged Care Provider Name]],[1]!Table1[#Data],3,FALSE)</f>
        <v>Yes</v>
      </c>
      <c r="D603" s="6" t="str">
        <f>VLOOKUP(Table1[[#This Row],[Residential Aged Care Provider Name]],[1]!Table1[#Data],4,FALSE)</f>
        <v>Yes</v>
      </c>
      <c r="E603" s="9" t="str">
        <f>VLOOKUP(Table1[[#This Row],[Residential Aged Care Provider Name]],[1]!Table1[#Data],5,FALSE)</f>
        <v>Yes</v>
      </c>
      <c r="F603" s="9" t="s">
        <v>2</v>
      </c>
    </row>
    <row r="604" spans="1:6" x14ac:dyDescent="0.35">
      <c r="A604" s="19" t="s">
        <v>984</v>
      </c>
      <c r="B604" s="9" t="str">
        <f>VLOOKUP(Table1[[#This Row],[Residential Aged Care Provider Name]],[1]!Table1[#Data],2,FALSE)</f>
        <v>Yes</v>
      </c>
      <c r="C604" s="6" t="str">
        <f>VLOOKUP(Table1[[#This Row],[Residential Aged Care Provider Name]],[1]!Table1[#Data],3,FALSE)</f>
        <v>Yes</v>
      </c>
      <c r="D604" s="6" t="str">
        <f>VLOOKUP(Table1[[#This Row],[Residential Aged Care Provider Name]],[1]!Table1[#Data],4,FALSE)</f>
        <v>Yes</v>
      </c>
      <c r="E604" s="9" t="str">
        <f>VLOOKUP(Table1[[#This Row],[Residential Aged Care Provider Name]],[1]!Table1[#Data],5,FALSE)</f>
        <v>Yes</v>
      </c>
      <c r="F604" s="9" t="s">
        <v>2</v>
      </c>
    </row>
    <row r="605" spans="1:6" x14ac:dyDescent="0.35">
      <c r="A605" s="19" t="s">
        <v>1243</v>
      </c>
      <c r="B605" s="9" t="str">
        <f>VLOOKUP(Table1[[#This Row],[Residential Aged Care Provider Name]],[1]!Table1[#Data],2,FALSE)</f>
        <v>Yes</v>
      </c>
      <c r="C605" s="6" t="str">
        <f>VLOOKUP(Table1[[#This Row],[Residential Aged Care Provider Name]],[1]!Table1[#Data],3,FALSE)</f>
        <v>Yes</v>
      </c>
      <c r="D605" s="6" t="str">
        <f>VLOOKUP(Table1[[#This Row],[Residential Aged Care Provider Name]],[1]!Table1[#Data],4,FALSE)</f>
        <v>Yes</v>
      </c>
      <c r="E605" s="9" t="str">
        <f>VLOOKUP(Table1[[#This Row],[Residential Aged Care Provider Name]],[1]!Table1[#Data],5,FALSE)</f>
        <v>Yes</v>
      </c>
      <c r="F605" s="9" t="s">
        <v>2</v>
      </c>
    </row>
    <row r="606" spans="1:6" x14ac:dyDescent="0.35">
      <c r="A606" s="19" t="s">
        <v>1022</v>
      </c>
      <c r="B606" s="9" t="str">
        <f>VLOOKUP(Table1[[#This Row],[Residential Aged Care Provider Name]],[1]!Table1[#Data],2,FALSE)</f>
        <v>Yes</v>
      </c>
      <c r="C606" s="6" t="str">
        <f>VLOOKUP(Table1[[#This Row],[Residential Aged Care Provider Name]],[1]!Table1[#Data],3,FALSE)</f>
        <v>Yes</v>
      </c>
      <c r="D606" s="6" t="str">
        <f>VLOOKUP(Table1[[#This Row],[Residential Aged Care Provider Name]],[1]!Table1[#Data],4,FALSE)</f>
        <v>Yes</v>
      </c>
      <c r="E606" s="9" t="str">
        <f>VLOOKUP(Table1[[#This Row],[Residential Aged Care Provider Name]],[1]!Table1[#Data],5,FALSE)</f>
        <v>Yes</v>
      </c>
      <c r="F606" s="9" t="s">
        <v>2</v>
      </c>
    </row>
    <row r="607" spans="1:6" x14ac:dyDescent="0.35">
      <c r="A607" s="19" t="s">
        <v>975</v>
      </c>
      <c r="B607" s="9" t="str">
        <f>VLOOKUP(Table1[[#This Row],[Residential Aged Care Provider Name]],[1]!Table1[#Data],2,FALSE)</f>
        <v>Yes</v>
      </c>
      <c r="C607" s="6" t="str">
        <f>VLOOKUP(Table1[[#This Row],[Residential Aged Care Provider Name]],[1]!Table1[#Data],3,FALSE)</f>
        <v>Yes</v>
      </c>
      <c r="D607" s="6" t="str">
        <f>VLOOKUP(Table1[[#This Row],[Residential Aged Care Provider Name]],[1]!Table1[#Data],4,FALSE)</f>
        <v>Yes</v>
      </c>
      <c r="E607" s="9" t="str">
        <f>VLOOKUP(Table1[[#This Row],[Residential Aged Care Provider Name]],[1]!Table1[#Data],5,FALSE)</f>
        <v>Yes</v>
      </c>
      <c r="F607" s="9" t="s">
        <v>2</v>
      </c>
    </row>
    <row r="608" spans="1:6" x14ac:dyDescent="0.35">
      <c r="A608" s="19" t="s">
        <v>982</v>
      </c>
      <c r="B608" s="9" t="str">
        <f>VLOOKUP(Table1[[#This Row],[Residential Aged Care Provider Name]],[1]!Table1[#Data],2,FALSE)</f>
        <v>Yes</v>
      </c>
      <c r="C608" s="6" t="str">
        <f>VLOOKUP(Table1[[#This Row],[Residential Aged Care Provider Name]],[1]!Table1[#Data],3,FALSE)</f>
        <v>Yes</v>
      </c>
      <c r="D608" s="6" t="str">
        <f>VLOOKUP(Table1[[#This Row],[Residential Aged Care Provider Name]],[1]!Table1[#Data],4,FALSE)</f>
        <v>Yes</v>
      </c>
      <c r="E608" s="9" t="str">
        <f>VLOOKUP(Table1[[#This Row],[Residential Aged Care Provider Name]],[1]!Table1[#Data],5,FALSE)</f>
        <v>Yes</v>
      </c>
      <c r="F608" s="9" t="s">
        <v>2</v>
      </c>
    </row>
    <row r="609" spans="1:6" x14ac:dyDescent="0.35">
      <c r="A609" s="19" t="s">
        <v>783</v>
      </c>
      <c r="B609" s="9" t="str">
        <f>VLOOKUP(Table1[[#This Row],[Residential Aged Care Provider Name]],[1]!Table1[#Data],2,FALSE)</f>
        <v>Yes</v>
      </c>
      <c r="C609" s="6" t="str">
        <f>VLOOKUP(Table1[[#This Row],[Residential Aged Care Provider Name]],[1]!Table1[#Data],3,FALSE)</f>
        <v>Yes</v>
      </c>
      <c r="D609" s="6" t="str">
        <f>VLOOKUP(Table1[[#This Row],[Residential Aged Care Provider Name]],[1]!Table1[#Data],4,FALSE)</f>
        <v>Yes</v>
      </c>
      <c r="E609" s="9" t="str">
        <f>VLOOKUP(Table1[[#This Row],[Residential Aged Care Provider Name]],[1]!Table1[#Data],5,FALSE)</f>
        <v>Yes</v>
      </c>
      <c r="F609" s="9" t="s">
        <v>2</v>
      </c>
    </row>
    <row r="610" spans="1:6" x14ac:dyDescent="0.35">
      <c r="A610" s="19" t="s">
        <v>1053</v>
      </c>
      <c r="B610" s="9" t="str">
        <f>VLOOKUP(Table1[[#This Row],[Residential Aged Care Provider Name]],[1]!Table1[#Data],2,FALSE)</f>
        <v>Yes</v>
      </c>
      <c r="C610" s="6" t="str">
        <f>VLOOKUP(Table1[[#This Row],[Residential Aged Care Provider Name]],[1]!Table1[#Data],3,FALSE)</f>
        <v>Yes</v>
      </c>
      <c r="D610" s="6" t="str">
        <f>VLOOKUP(Table1[[#This Row],[Residential Aged Care Provider Name]],[1]!Table1[#Data],4,FALSE)</f>
        <v>Yes</v>
      </c>
      <c r="E610" s="9" t="str">
        <f>VLOOKUP(Table1[[#This Row],[Residential Aged Care Provider Name]],[1]!Table1[#Data],5,FALSE)</f>
        <v>Yes</v>
      </c>
      <c r="F610" s="9" t="s">
        <v>2</v>
      </c>
    </row>
    <row r="611" spans="1:6" x14ac:dyDescent="0.35">
      <c r="A611" s="19" t="s">
        <v>236</v>
      </c>
      <c r="B611" s="9" t="str">
        <f>VLOOKUP(Table1[[#This Row],[Residential Aged Care Provider Name]],[1]!Table1[#Data],2,FALSE)</f>
        <v>Yes</v>
      </c>
      <c r="C611" s="6" t="str">
        <f>VLOOKUP(Table1[[#This Row],[Residential Aged Care Provider Name]],[1]!Table1[#Data],3,FALSE)</f>
        <v>Yes</v>
      </c>
      <c r="D611" s="6" t="str">
        <f>VLOOKUP(Table1[[#This Row],[Residential Aged Care Provider Name]],[1]!Table1[#Data],4,FALSE)</f>
        <v>Yes</v>
      </c>
      <c r="E611" s="9" t="str">
        <f>VLOOKUP(Table1[[#This Row],[Residential Aged Care Provider Name]],[1]!Table1[#Data],5,FALSE)</f>
        <v>Yes</v>
      </c>
      <c r="F611" s="9" t="s">
        <v>2</v>
      </c>
    </row>
    <row r="612" spans="1:6" x14ac:dyDescent="0.35">
      <c r="A612" s="19" t="s">
        <v>930</v>
      </c>
      <c r="B612" s="9" t="str">
        <f>VLOOKUP(Table1[[#This Row],[Residential Aged Care Provider Name]],[1]!Table1[#Data],2,FALSE)</f>
        <v>Yes</v>
      </c>
      <c r="C612" s="6" t="str">
        <f>VLOOKUP(Table1[[#This Row],[Residential Aged Care Provider Name]],[1]!Table1[#Data],3,FALSE)</f>
        <v>Yes</v>
      </c>
      <c r="D612" s="6" t="str">
        <f>VLOOKUP(Table1[[#This Row],[Residential Aged Care Provider Name]],[1]!Table1[#Data],4,FALSE)</f>
        <v>Yes</v>
      </c>
      <c r="E612" s="9" t="str">
        <f>VLOOKUP(Table1[[#This Row],[Residential Aged Care Provider Name]],[1]!Table1[#Data],5,FALSE)</f>
        <v>Yes</v>
      </c>
      <c r="F612" s="9" t="s">
        <v>2</v>
      </c>
    </row>
    <row r="613" spans="1:6" x14ac:dyDescent="0.35">
      <c r="A613" s="19" t="s">
        <v>712</v>
      </c>
      <c r="B613" s="9" t="str">
        <f>VLOOKUP(Table1[[#This Row],[Residential Aged Care Provider Name]],[1]!Table1[#Data],2,FALSE)</f>
        <v>Yes</v>
      </c>
      <c r="C613" s="6" t="str">
        <f>VLOOKUP(Table1[[#This Row],[Residential Aged Care Provider Name]],[1]!Table1[#Data],3,FALSE)</f>
        <v>Yes</v>
      </c>
      <c r="D613" s="6" t="str">
        <f>VLOOKUP(Table1[[#This Row],[Residential Aged Care Provider Name]],[1]!Table1[#Data],4,FALSE)</f>
        <v>Yes</v>
      </c>
      <c r="E613" s="9" t="str">
        <f>VLOOKUP(Table1[[#This Row],[Residential Aged Care Provider Name]],[1]!Table1[#Data],5,FALSE)</f>
        <v>Yes</v>
      </c>
      <c r="F613" s="9" t="s">
        <v>2</v>
      </c>
    </row>
    <row r="614" spans="1:6" x14ac:dyDescent="0.35">
      <c r="A614" s="19" t="s">
        <v>1050</v>
      </c>
      <c r="B614" s="9" t="str">
        <f>VLOOKUP(Table1[[#This Row],[Residential Aged Care Provider Name]],[1]!Table1[#Data],2,FALSE)</f>
        <v>Yes</v>
      </c>
      <c r="C614" s="6" t="str">
        <f>VLOOKUP(Table1[[#This Row],[Residential Aged Care Provider Name]],[1]!Table1[#Data],3,FALSE)</f>
        <v>Yes</v>
      </c>
      <c r="D614" s="6" t="str">
        <f>VLOOKUP(Table1[[#This Row],[Residential Aged Care Provider Name]],[1]!Table1[#Data],4,FALSE)</f>
        <v>Yes</v>
      </c>
      <c r="E614" s="9" t="str">
        <f>VLOOKUP(Table1[[#This Row],[Residential Aged Care Provider Name]],[1]!Table1[#Data],5,FALSE)</f>
        <v>Yes</v>
      </c>
      <c r="F614" s="9" t="s">
        <v>2</v>
      </c>
    </row>
    <row r="615" spans="1:6" x14ac:dyDescent="0.35">
      <c r="A615" s="19" t="s">
        <v>61</v>
      </c>
      <c r="B615" s="9" t="str">
        <f>VLOOKUP(Table1[[#This Row],[Residential Aged Care Provider Name]],[1]!Table1[#Data],2,FALSE)</f>
        <v>Yes</v>
      </c>
      <c r="C615" s="6" t="str">
        <f>VLOOKUP(Table1[[#This Row],[Residential Aged Care Provider Name]],[1]!Table1[#Data],3,FALSE)</f>
        <v>Yes</v>
      </c>
      <c r="D615" s="6" t="str">
        <f>VLOOKUP(Table1[[#This Row],[Residential Aged Care Provider Name]],[1]!Table1[#Data],4,FALSE)</f>
        <v>Yes</v>
      </c>
      <c r="E615" s="9" t="str">
        <f>VLOOKUP(Table1[[#This Row],[Residential Aged Care Provider Name]],[1]!Table1[#Data],5,FALSE)</f>
        <v>Yes</v>
      </c>
      <c r="F615" s="9" t="s">
        <v>2</v>
      </c>
    </row>
    <row r="616" spans="1:6" x14ac:dyDescent="0.35">
      <c r="A616" s="19" t="s">
        <v>610</v>
      </c>
      <c r="B616" s="9" t="str">
        <f>VLOOKUP(Table1[[#This Row],[Residential Aged Care Provider Name]],[1]!Table1[#Data],2,FALSE)</f>
        <v>Yes</v>
      </c>
      <c r="C616" s="6" t="str">
        <f>VLOOKUP(Table1[[#This Row],[Residential Aged Care Provider Name]],[1]!Table1[#Data],3,FALSE)</f>
        <v>Yes</v>
      </c>
      <c r="D616" s="6" t="str">
        <f>VLOOKUP(Table1[[#This Row],[Residential Aged Care Provider Name]],[1]!Table1[#Data],4,FALSE)</f>
        <v>Yes</v>
      </c>
      <c r="E616" s="9" t="str">
        <f>VLOOKUP(Table1[[#This Row],[Residential Aged Care Provider Name]],[1]!Table1[#Data],5,FALSE)</f>
        <v>Yes</v>
      </c>
      <c r="F616" s="9" t="s">
        <v>2</v>
      </c>
    </row>
    <row r="617" spans="1:6" x14ac:dyDescent="0.35">
      <c r="A617" s="19" t="s">
        <v>568</v>
      </c>
      <c r="B617" s="9" t="str">
        <f>VLOOKUP(Table1[[#This Row],[Residential Aged Care Provider Name]],[1]!Table1[#Data],2,FALSE)</f>
        <v>Yes</v>
      </c>
      <c r="C617" s="6" t="str">
        <f>VLOOKUP(Table1[[#This Row],[Residential Aged Care Provider Name]],[1]!Table1[#Data],3,FALSE)</f>
        <v>Yes</v>
      </c>
      <c r="D617" s="6" t="str">
        <f>VLOOKUP(Table1[[#This Row],[Residential Aged Care Provider Name]],[1]!Table1[#Data],4,FALSE)</f>
        <v>Yes</v>
      </c>
      <c r="E617" s="9" t="str">
        <f>VLOOKUP(Table1[[#This Row],[Residential Aged Care Provider Name]],[1]!Table1[#Data],5,FALSE)</f>
        <v>Yes</v>
      </c>
      <c r="F617" s="9" t="s">
        <v>2</v>
      </c>
    </row>
    <row r="618" spans="1:6" x14ac:dyDescent="0.35">
      <c r="A618" s="19" t="s">
        <v>291</v>
      </c>
      <c r="B618" s="9" t="str">
        <f>VLOOKUP(Table1[[#This Row],[Residential Aged Care Provider Name]],[1]!Table1[#Data],2,FALSE)</f>
        <v>Yes</v>
      </c>
      <c r="C618" s="6" t="str">
        <f>VLOOKUP(Table1[[#This Row],[Residential Aged Care Provider Name]],[1]!Table1[#Data],3,FALSE)</f>
        <v>Yes</v>
      </c>
      <c r="D618" s="6" t="str">
        <f>VLOOKUP(Table1[[#This Row],[Residential Aged Care Provider Name]],[1]!Table1[#Data],4,FALSE)</f>
        <v>Yes</v>
      </c>
      <c r="E618" s="9" t="str">
        <f>VLOOKUP(Table1[[#This Row],[Residential Aged Care Provider Name]],[1]!Table1[#Data],5,FALSE)</f>
        <v>Yes</v>
      </c>
      <c r="F618" s="9" t="s">
        <v>2</v>
      </c>
    </row>
    <row r="619" spans="1:6" x14ac:dyDescent="0.35">
      <c r="A619" s="19" t="s">
        <v>280</v>
      </c>
      <c r="B619" s="9" t="str">
        <f>VLOOKUP(Table1[[#This Row],[Residential Aged Care Provider Name]],[1]!Table1[#Data],2,FALSE)</f>
        <v>Yes</v>
      </c>
      <c r="C619" s="6" t="str">
        <f>VLOOKUP(Table1[[#This Row],[Residential Aged Care Provider Name]],[1]!Table1[#Data],3,FALSE)</f>
        <v>Yes</v>
      </c>
      <c r="D619" s="6" t="str">
        <f>VLOOKUP(Table1[[#This Row],[Residential Aged Care Provider Name]],[1]!Table1[#Data],4,FALSE)</f>
        <v>Yes</v>
      </c>
      <c r="E619" s="9" t="str">
        <f>VLOOKUP(Table1[[#This Row],[Residential Aged Care Provider Name]],[1]!Table1[#Data],5,FALSE)</f>
        <v>Yes</v>
      </c>
      <c r="F619" s="9" t="s">
        <v>2</v>
      </c>
    </row>
    <row r="620" spans="1:6" x14ac:dyDescent="0.35">
      <c r="A620" s="19" t="s">
        <v>213</v>
      </c>
      <c r="B620" s="9" t="str">
        <f>VLOOKUP(Table1[[#This Row],[Residential Aged Care Provider Name]],[1]!Table1[#Data],2,FALSE)</f>
        <v>Yes</v>
      </c>
      <c r="C620" s="6" t="str">
        <f>VLOOKUP(Table1[[#This Row],[Residential Aged Care Provider Name]],[1]!Table1[#Data],3,FALSE)</f>
        <v>Yes</v>
      </c>
      <c r="D620" s="6" t="str">
        <f>VLOOKUP(Table1[[#This Row],[Residential Aged Care Provider Name]],[1]!Table1[#Data],4,FALSE)</f>
        <v>Yes</v>
      </c>
      <c r="E620" s="9" t="str">
        <f>VLOOKUP(Table1[[#This Row],[Residential Aged Care Provider Name]],[1]!Table1[#Data],5,FALSE)</f>
        <v>Yes</v>
      </c>
      <c r="F620" s="9" t="s">
        <v>2</v>
      </c>
    </row>
    <row r="621" spans="1:6" x14ac:dyDescent="0.35">
      <c r="A621" s="19" t="s">
        <v>863</v>
      </c>
      <c r="B621" s="9" t="str">
        <f>VLOOKUP(Table1[[#This Row],[Residential Aged Care Provider Name]],[1]!Table1[#Data],2,FALSE)</f>
        <v>Yes</v>
      </c>
      <c r="C621" s="6" t="str">
        <f>VLOOKUP(Table1[[#This Row],[Residential Aged Care Provider Name]],[1]!Table1[#Data],3,FALSE)</f>
        <v>Yes</v>
      </c>
      <c r="D621" s="6" t="str">
        <f>VLOOKUP(Table1[[#This Row],[Residential Aged Care Provider Name]],[1]!Table1[#Data],4,FALSE)</f>
        <v>Yes</v>
      </c>
      <c r="E621" s="9" t="str">
        <f>VLOOKUP(Table1[[#This Row],[Residential Aged Care Provider Name]],[1]!Table1[#Data],5,FALSE)</f>
        <v>Yes</v>
      </c>
      <c r="F621" s="9" t="s">
        <v>2</v>
      </c>
    </row>
    <row r="622" spans="1:6" x14ac:dyDescent="0.35">
      <c r="A622" s="19" t="s">
        <v>684</v>
      </c>
      <c r="B622" s="9" t="str">
        <f>VLOOKUP(Table1[[#This Row],[Residential Aged Care Provider Name]],[1]!Table1[#Data],2,FALSE)</f>
        <v>Yes</v>
      </c>
      <c r="C622" s="6" t="str">
        <f>VLOOKUP(Table1[[#This Row],[Residential Aged Care Provider Name]],[1]!Table1[#Data],3,FALSE)</f>
        <v>Yes</v>
      </c>
      <c r="D622" s="6" t="str">
        <f>VLOOKUP(Table1[[#This Row],[Residential Aged Care Provider Name]],[1]!Table1[#Data],4,FALSE)</f>
        <v>Yes</v>
      </c>
      <c r="E622" s="9" t="str">
        <f>VLOOKUP(Table1[[#This Row],[Residential Aged Care Provider Name]],[1]!Table1[#Data],5,FALSE)</f>
        <v>Yes</v>
      </c>
      <c r="F622" s="9" t="s">
        <v>2</v>
      </c>
    </row>
    <row r="623" spans="1:6" x14ac:dyDescent="0.35">
      <c r="A623" s="19" t="s">
        <v>286</v>
      </c>
      <c r="B623" s="9" t="str">
        <f>VLOOKUP(Table1[[#This Row],[Residential Aged Care Provider Name]],[1]!Table1[#Data],2,FALSE)</f>
        <v>Yes</v>
      </c>
      <c r="C623" s="6" t="str">
        <f>VLOOKUP(Table1[[#This Row],[Residential Aged Care Provider Name]],[1]!Table1[#Data],3,FALSE)</f>
        <v>Yes</v>
      </c>
      <c r="D623" s="6" t="str">
        <f>VLOOKUP(Table1[[#This Row],[Residential Aged Care Provider Name]],[1]!Table1[#Data],4,FALSE)</f>
        <v>Yes</v>
      </c>
      <c r="E623" s="9" t="str">
        <f>VLOOKUP(Table1[[#This Row],[Residential Aged Care Provider Name]],[1]!Table1[#Data],5,FALSE)</f>
        <v>Yes</v>
      </c>
      <c r="F623" s="9" t="s">
        <v>2</v>
      </c>
    </row>
    <row r="624" spans="1:6" x14ac:dyDescent="0.35">
      <c r="A624" s="19" t="s">
        <v>128</v>
      </c>
      <c r="B624" s="9" t="str">
        <f>VLOOKUP(Table1[[#This Row],[Residential Aged Care Provider Name]],[1]!Table1[#Data],2,FALSE)</f>
        <v>Yes</v>
      </c>
      <c r="C624" s="6" t="str">
        <f>VLOOKUP(Table1[[#This Row],[Residential Aged Care Provider Name]],[1]!Table1[#Data],3,FALSE)</f>
        <v>Yes</v>
      </c>
      <c r="D624" s="6" t="str">
        <f>VLOOKUP(Table1[[#This Row],[Residential Aged Care Provider Name]],[1]!Table1[#Data],4,FALSE)</f>
        <v>Yes</v>
      </c>
      <c r="E624" s="9" t="str">
        <f>VLOOKUP(Table1[[#This Row],[Residential Aged Care Provider Name]],[1]!Table1[#Data],5,FALSE)</f>
        <v>Yes</v>
      </c>
      <c r="F624" s="9" t="s">
        <v>2</v>
      </c>
    </row>
    <row r="625" spans="1:6" x14ac:dyDescent="0.35">
      <c r="A625" s="19" t="s">
        <v>888</v>
      </c>
      <c r="B625" s="9" t="str">
        <f>VLOOKUP(Table1[[#This Row],[Residential Aged Care Provider Name]],[1]!Table1[#Data],2,FALSE)</f>
        <v>Yes</v>
      </c>
      <c r="C625" s="6" t="str">
        <f>VLOOKUP(Table1[[#This Row],[Residential Aged Care Provider Name]],[1]!Table1[#Data],3,FALSE)</f>
        <v>Yes</v>
      </c>
      <c r="D625" s="6" t="str">
        <f>VLOOKUP(Table1[[#This Row],[Residential Aged Care Provider Name]],[1]!Table1[#Data],4,FALSE)</f>
        <v>Yes</v>
      </c>
      <c r="E625" s="9" t="str">
        <f>VLOOKUP(Table1[[#This Row],[Residential Aged Care Provider Name]],[1]!Table1[#Data],5,FALSE)</f>
        <v>Yes</v>
      </c>
      <c r="F625" s="9" t="s">
        <v>2</v>
      </c>
    </row>
    <row r="626" spans="1:6" x14ac:dyDescent="0.35">
      <c r="A626" s="19" t="s">
        <v>94</v>
      </c>
      <c r="B626" s="9" t="str">
        <f>VLOOKUP(Table1[[#This Row],[Residential Aged Care Provider Name]],[1]!Table1[#Data],2,FALSE)</f>
        <v>Yes</v>
      </c>
      <c r="C626" s="6" t="str">
        <f>VLOOKUP(Table1[[#This Row],[Residential Aged Care Provider Name]],[1]!Table1[#Data],3,FALSE)</f>
        <v>Yes</v>
      </c>
      <c r="D626" s="6" t="str">
        <f>VLOOKUP(Table1[[#This Row],[Residential Aged Care Provider Name]],[1]!Table1[#Data],4,FALSE)</f>
        <v>Yes</v>
      </c>
      <c r="E626" s="9" t="str">
        <f>VLOOKUP(Table1[[#This Row],[Residential Aged Care Provider Name]],[1]!Table1[#Data],5,FALSE)</f>
        <v>Yes</v>
      </c>
      <c r="F626" s="9" t="s">
        <v>2</v>
      </c>
    </row>
    <row r="627" spans="1:6" x14ac:dyDescent="0.35">
      <c r="A627" s="19" t="s">
        <v>689</v>
      </c>
      <c r="B627" s="9" t="str">
        <f>VLOOKUP(Table1[[#This Row],[Residential Aged Care Provider Name]],[1]!Table1[#Data],2,FALSE)</f>
        <v>Yes</v>
      </c>
      <c r="C627" s="6" t="str">
        <f>VLOOKUP(Table1[[#This Row],[Residential Aged Care Provider Name]],[1]!Table1[#Data],3,FALSE)</f>
        <v>Yes</v>
      </c>
      <c r="D627" s="6" t="str">
        <f>VLOOKUP(Table1[[#This Row],[Residential Aged Care Provider Name]],[1]!Table1[#Data],4,FALSE)</f>
        <v>Yes</v>
      </c>
      <c r="E627" s="9" t="str">
        <f>VLOOKUP(Table1[[#This Row],[Residential Aged Care Provider Name]],[1]!Table1[#Data],5,FALSE)</f>
        <v>Yes</v>
      </c>
      <c r="F627" s="9" t="s">
        <v>2</v>
      </c>
    </row>
    <row r="628" spans="1:6" x14ac:dyDescent="0.35">
      <c r="A628" s="19" t="s">
        <v>1043</v>
      </c>
      <c r="B628" s="9" t="str">
        <f>VLOOKUP(Table1[[#This Row],[Residential Aged Care Provider Name]],[1]!Table1[#Data],2,FALSE)</f>
        <v>Yes</v>
      </c>
      <c r="C628" s="6" t="str">
        <f>VLOOKUP(Table1[[#This Row],[Residential Aged Care Provider Name]],[1]!Table1[#Data],3,FALSE)</f>
        <v>Yes</v>
      </c>
      <c r="D628" s="6" t="str">
        <f>VLOOKUP(Table1[[#This Row],[Residential Aged Care Provider Name]],[1]!Table1[#Data],4,FALSE)</f>
        <v>Yes</v>
      </c>
      <c r="E628" s="9" t="str">
        <f>VLOOKUP(Table1[[#This Row],[Residential Aged Care Provider Name]],[1]!Table1[#Data],5,FALSE)</f>
        <v>Yes</v>
      </c>
      <c r="F628" s="9" t="s">
        <v>2</v>
      </c>
    </row>
    <row r="629" spans="1:6" x14ac:dyDescent="0.35">
      <c r="A629" s="19" t="s">
        <v>673</v>
      </c>
      <c r="B629" s="9" t="str">
        <f>VLOOKUP(Table1[[#This Row],[Residential Aged Care Provider Name]],[1]!Table1[#Data],2,FALSE)</f>
        <v>Yes</v>
      </c>
      <c r="C629" s="6" t="str">
        <f>VLOOKUP(Table1[[#This Row],[Residential Aged Care Provider Name]],[1]!Table1[#Data],3,FALSE)</f>
        <v>Yes</v>
      </c>
      <c r="D629" s="6" t="str">
        <f>VLOOKUP(Table1[[#This Row],[Residential Aged Care Provider Name]],[1]!Table1[#Data],4,FALSE)</f>
        <v>Yes</v>
      </c>
      <c r="E629" s="9" t="str">
        <f>VLOOKUP(Table1[[#This Row],[Residential Aged Care Provider Name]],[1]!Table1[#Data],5,FALSE)</f>
        <v>Yes</v>
      </c>
      <c r="F629" s="9" t="s">
        <v>2</v>
      </c>
    </row>
    <row r="630" spans="1:6" x14ac:dyDescent="0.35">
      <c r="A630" s="19" t="s">
        <v>1205</v>
      </c>
      <c r="B630" s="9" t="str">
        <f>VLOOKUP(Table1[[#This Row],[Residential Aged Care Provider Name]],[1]!Table1[#Data],2,FALSE)</f>
        <v>Yes</v>
      </c>
      <c r="C630" s="6" t="str">
        <f>VLOOKUP(Table1[[#This Row],[Residential Aged Care Provider Name]],[1]!Table1[#Data],3,FALSE)</f>
        <v>Yes</v>
      </c>
      <c r="D630" s="6" t="str">
        <f>VLOOKUP(Table1[[#This Row],[Residential Aged Care Provider Name]],[1]!Table1[#Data],4,FALSE)</f>
        <v>Yes</v>
      </c>
      <c r="E630" s="9" t="str">
        <f>VLOOKUP(Table1[[#This Row],[Residential Aged Care Provider Name]],[1]!Table1[#Data],5,FALSE)</f>
        <v>Yes</v>
      </c>
      <c r="F630" s="9" t="s">
        <v>2</v>
      </c>
    </row>
    <row r="631" spans="1:6" x14ac:dyDescent="0.35">
      <c r="A631" s="19" t="s">
        <v>295</v>
      </c>
      <c r="B631" s="9" t="str">
        <f>VLOOKUP(Table1[[#This Row],[Residential Aged Care Provider Name]],[1]!Table1[#Data],2,FALSE)</f>
        <v>Yes</v>
      </c>
      <c r="C631" s="6" t="str">
        <f>VLOOKUP(Table1[[#This Row],[Residential Aged Care Provider Name]],[1]!Table1[#Data],3,FALSE)</f>
        <v>Yes</v>
      </c>
      <c r="D631" s="6" t="str">
        <f>VLOOKUP(Table1[[#This Row],[Residential Aged Care Provider Name]],[1]!Table1[#Data],4,FALSE)</f>
        <v>Yes</v>
      </c>
      <c r="E631" s="9" t="str">
        <f>VLOOKUP(Table1[[#This Row],[Residential Aged Care Provider Name]],[1]!Table1[#Data],5,FALSE)</f>
        <v>Yes</v>
      </c>
      <c r="F631" s="9" t="s">
        <v>2</v>
      </c>
    </row>
    <row r="632" spans="1:6" x14ac:dyDescent="0.35">
      <c r="A632" s="19" t="s">
        <v>752</v>
      </c>
      <c r="B632" s="9" t="str">
        <f>VLOOKUP(Table1[[#This Row],[Residential Aged Care Provider Name]],[1]!Table1[#Data],2,FALSE)</f>
        <v>Yes</v>
      </c>
      <c r="C632" s="6" t="str">
        <f>VLOOKUP(Table1[[#This Row],[Residential Aged Care Provider Name]],[1]!Table1[#Data],3,FALSE)</f>
        <v>Yes</v>
      </c>
      <c r="D632" s="6" t="str">
        <f>VLOOKUP(Table1[[#This Row],[Residential Aged Care Provider Name]],[1]!Table1[#Data],4,FALSE)</f>
        <v>Yes</v>
      </c>
      <c r="E632" s="9" t="str">
        <f>VLOOKUP(Table1[[#This Row],[Residential Aged Care Provider Name]],[1]!Table1[#Data],5,FALSE)</f>
        <v>Yes</v>
      </c>
      <c r="F632" s="9" t="s">
        <v>2</v>
      </c>
    </row>
    <row r="633" spans="1:6" x14ac:dyDescent="0.35">
      <c r="A633" s="19" t="s">
        <v>241</v>
      </c>
      <c r="B633" s="9" t="str">
        <f>VLOOKUP(Table1[[#This Row],[Residential Aged Care Provider Name]],[1]!Table1[#Data],2,FALSE)</f>
        <v>Yes</v>
      </c>
      <c r="C633" s="6" t="str">
        <f>VLOOKUP(Table1[[#This Row],[Residential Aged Care Provider Name]],[1]!Table1[#Data],3,FALSE)</f>
        <v>Yes</v>
      </c>
      <c r="D633" s="6" t="str">
        <f>VLOOKUP(Table1[[#This Row],[Residential Aged Care Provider Name]],[1]!Table1[#Data],4,FALSE)</f>
        <v>Yes</v>
      </c>
      <c r="E633" s="9" t="str">
        <f>VLOOKUP(Table1[[#This Row],[Residential Aged Care Provider Name]],[1]!Table1[#Data],5,FALSE)</f>
        <v>Yes</v>
      </c>
      <c r="F633" s="9" t="s">
        <v>2</v>
      </c>
    </row>
    <row r="634" spans="1:6" x14ac:dyDescent="0.35">
      <c r="A634" s="19" t="s">
        <v>936</v>
      </c>
      <c r="B634" s="9" t="str">
        <f>VLOOKUP(Table1[[#This Row],[Residential Aged Care Provider Name]],[1]!Table1[#Data],2,FALSE)</f>
        <v>Yes</v>
      </c>
      <c r="C634" s="6" t="str">
        <f>VLOOKUP(Table1[[#This Row],[Residential Aged Care Provider Name]],[1]!Table1[#Data],3,FALSE)</f>
        <v>Yes</v>
      </c>
      <c r="D634" s="6" t="str">
        <f>VLOOKUP(Table1[[#This Row],[Residential Aged Care Provider Name]],[1]!Table1[#Data],4,FALSE)</f>
        <v>Yes</v>
      </c>
      <c r="E634" s="9" t="str">
        <f>VLOOKUP(Table1[[#This Row],[Residential Aged Care Provider Name]],[1]!Table1[#Data],5,FALSE)</f>
        <v>Yes</v>
      </c>
      <c r="F634" s="9" t="s">
        <v>2</v>
      </c>
    </row>
    <row r="635" spans="1:6" x14ac:dyDescent="0.35">
      <c r="A635" s="19" t="s">
        <v>784</v>
      </c>
      <c r="B635" s="9" t="str">
        <f>VLOOKUP(Table1[[#This Row],[Residential Aged Care Provider Name]],[1]!Table1[#Data],2,FALSE)</f>
        <v>Yes</v>
      </c>
      <c r="C635" s="6" t="str">
        <f>VLOOKUP(Table1[[#This Row],[Residential Aged Care Provider Name]],[1]!Table1[#Data],3,FALSE)</f>
        <v>Yes</v>
      </c>
      <c r="D635" s="6" t="str">
        <f>VLOOKUP(Table1[[#This Row],[Residential Aged Care Provider Name]],[1]!Table1[#Data],4,FALSE)</f>
        <v>Yes</v>
      </c>
      <c r="E635" s="9" t="str">
        <f>VLOOKUP(Table1[[#This Row],[Residential Aged Care Provider Name]],[1]!Table1[#Data],5,FALSE)</f>
        <v>Yes</v>
      </c>
      <c r="F635" s="9" t="s">
        <v>2</v>
      </c>
    </row>
    <row r="636" spans="1:6" x14ac:dyDescent="0.35">
      <c r="A636" s="19" t="s">
        <v>211</v>
      </c>
      <c r="B636" s="9" t="str">
        <f>VLOOKUP(Table1[[#This Row],[Residential Aged Care Provider Name]],[1]!Table1[#Data],2,FALSE)</f>
        <v>Yes</v>
      </c>
      <c r="C636" s="6" t="str">
        <f>VLOOKUP(Table1[[#This Row],[Residential Aged Care Provider Name]],[1]!Table1[#Data],3,FALSE)</f>
        <v>Yes</v>
      </c>
      <c r="D636" s="6" t="str">
        <f>VLOOKUP(Table1[[#This Row],[Residential Aged Care Provider Name]],[1]!Table1[#Data],4,FALSE)</f>
        <v>Yes</v>
      </c>
      <c r="E636" s="9" t="str">
        <f>VLOOKUP(Table1[[#This Row],[Residential Aged Care Provider Name]],[1]!Table1[#Data],5,FALSE)</f>
        <v>Yes</v>
      </c>
      <c r="F636" s="9" t="s">
        <v>2</v>
      </c>
    </row>
    <row r="637" spans="1:6" x14ac:dyDescent="0.35">
      <c r="A637" s="19" t="s">
        <v>1011</v>
      </c>
      <c r="B637" s="9" t="str">
        <f>VLOOKUP(Table1[[#This Row],[Residential Aged Care Provider Name]],[1]!Table1[#Data],2,FALSE)</f>
        <v>Yes</v>
      </c>
      <c r="C637" s="6" t="str">
        <f>VLOOKUP(Table1[[#This Row],[Residential Aged Care Provider Name]],[1]!Table1[#Data],3,FALSE)</f>
        <v>Yes</v>
      </c>
      <c r="D637" s="6" t="str">
        <f>VLOOKUP(Table1[[#This Row],[Residential Aged Care Provider Name]],[1]!Table1[#Data],4,FALSE)</f>
        <v>Yes</v>
      </c>
      <c r="E637" s="9" t="str">
        <f>VLOOKUP(Table1[[#This Row],[Residential Aged Care Provider Name]],[1]!Table1[#Data],5,FALSE)</f>
        <v>Yes</v>
      </c>
      <c r="F637" s="9" t="s">
        <v>2</v>
      </c>
    </row>
    <row r="638" spans="1:6" x14ac:dyDescent="0.35">
      <c r="A638" s="19" t="s">
        <v>741</v>
      </c>
      <c r="B638" s="9" t="str">
        <f>VLOOKUP(Table1[[#This Row],[Residential Aged Care Provider Name]],[1]!Table1[#Data],2,FALSE)</f>
        <v>Yes</v>
      </c>
      <c r="C638" s="6" t="str">
        <f>VLOOKUP(Table1[[#This Row],[Residential Aged Care Provider Name]],[1]!Table1[#Data],3,FALSE)</f>
        <v>Yes</v>
      </c>
      <c r="D638" s="6" t="str">
        <f>VLOOKUP(Table1[[#This Row],[Residential Aged Care Provider Name]],[1]!Table1[#Data],4,FALSE)</f>
        <v>Yes</v>
      </c>
      <c r="E638" s="9" t="str">
        <f>VLOOKUP(Table1[[#This Row],[Residential Aged Care Provider Name]],[1]!Table1[#Data],5,FALSE)</f>
        <v>Yes</v>
      </c>
      <c r="F638" s="9" t="s">
        <v>2</v>
      </c>
    </row>
    <row r="639" spans="1:6" x14ac:dyDescent="0.35">
      <c r="A639" s="19" t="s">
        <v>845</v>
      </c>
      <c r="B639" s="9" t="str">
        <f>VLOOKUP(Table1[[#This Row],[Residential Aged Care Provider Name]],[1]!Table1[#Data],2,FALSE)</f>
        <v>Yes</v>
      </c>
      <c r="C639" s="6" t="str">
        <f>VLOOKUP(Table1[[#This Row],[Residential Aged Care Provider Name]],[1]!Table1[#Data],3,FALSE)</f>
        <v>Yes</v>
      </c>
      <c r="D639" s="6" t="str">
        <f>VLOOKUP(Table1[[#This Row],[Residential Aged Care Provider Name]],[1]!Table1[#Data],4,FALSE)</f>
        <v>Yes</v>
      </c>
      <c r="E639" s="9" t="str">
        <f>VLOOKUP(Table1[[#This Row],[Residential Aged Care Provider Name]],[1]!Table1[#Data],5,FALSE)</f>
        <v>Yes</v>
      </c>
      <c r="F639" s="9" t="s">
        <v>2</v>
      </c>
    </row>
    <row r="640" spans="1:6" x14ac:dyDescent="0.35">
      <c r="A640" s="19" t="s">
        <v>1067</v>
      </c>
      <c r="B640" s="9" t="str">
        <f>VLOOKUP(Table1[[#This Row],[Residential Aged Care Provider Name]],[1]!Table1[#Data],2,FALSE)</f>
        <v>Yes</v>
      </c>
      <c r="C640" s="6" t="str">
        <f>VLOOKUP(Table1[[#This Row],[Residential Aged Care Provider Name]],[1]!Table1[#Data],3,FALSE)</f>
        <v>Yes</v>
      </c>
      <c r="D640" s="6" t="str">
        <f>VLOOKUP(Table1[[#This Row],[Residential Aged Care Provider Name]],[1]!Table1[#Data],4,FALSE)</f>
        <v>Yes</v>
      </c>
      <c r="E640" s="9" t="str">
        <f>VLOOKUP(Table1[[#This Row],[Residential Aged Care Provider Name]],[1]!Table1[#Data],5,FALSE)</f>
        <v>Yes</v>
      </c>
      <c r="F640" s="9" t="s">
        <v>2</v>
      </c>
    </row>
    <row r="641" spans="1:6" x14ac:dyDescent="0.35">
      <c r="A641" s="19" t="s">
        <v>736</v>
      </c>
      <c r="B641" s="9" t="str">
        <f>VLOOKUP(Table1[[#This Row],[Residential Aged Care Provider Name]],[1]!Table1[#Data],2,FALSE)</f>
        <v>Yes</v>
      </c>
      <c r="C641" s="6" t="str">
        <f>VLOOKUP(Table1[[#This Row],[Residential Aged Care Provider Name]],[1]!Table1[#Data],3,FALSE)</f>
        <v>Yes</v>
      </c>
      <c r="D641" s="6" t="str">
        <f>VLOOKUP(Table1[[#This Row],[Residential Aged Care Provider Name]],[1]!Table1[#Data],4,FALSE)</f>
        <v>Yes</v>
      </c>
      <c r="E641" s="9" t="str">
        <f>VLOOKUP(Table1[[#This Row],[Residential Aged Care Provider Name]],[1]!Table1[#Data],5,FALSE)</f>
        <v>Yes</v>
      </c>
      <c r="F641" s="9" t="s">
        <v>2</v>
      </c>
    </row>
    <row r="642" spans="1:6" x14ac:dyDescent="0.35">
      <c r="A642" s="19" t="s">
        <v>750</v>
      </c>
      <c r="B642" s="9" t="str">
        <f>VLOOKUP(Table1[[#This Row],[Residential Aged Care Provider Name]],[1]!Table1[#Data],2,FALSE)</f>
        <v>Yes</v>
      </c>
      <c r="C642" s="6" t="str">
        <f>VLOOKUP(Table1[[#This Row],[Residential Aged Care Provider Name]],[1]!Table1[#Data],3,FALSE)</f>
        <v>Yes</v>
      </c>
      <c r="D642" s="6" t="str">
        <f>VLOOKUP(Table1[[#This Row],[Residential Aged Care Provider Name]],[1]!Table1[#Data],4,FALSE)</f>
        <v>Yes</v>
      </c>
      <c r="E642" s="9" t="str">
        <f>VLOOKUP(Table1[[#This Row],[Residential Aged Care Provider Name]],[1]!Table1[#Data],5,FALSE)</f>
        <v>Yes</v>
      </c>
      <c r="F642" s="9" t="s">
        <v>2</v>
      </c>
    </row>
    <row r="643" spans="1:6" x14ac:dyDescent="0.35">
      <c r="A643" s="19" t="s">
        <v>1238</v>
      </c>
      <c r="B643" s="9" t="str">
        <f>VLOOKUP(Table1[[#This Row],[Residential Aged Care Provider Name]],[1]!Table1[#Data],2,FALSE)</f>
        <v>Yes</v>
      </c>
      <c r="C643" s="6" t="str">
        <f>VLOOKUP(Table1[[#This Row],[Residential Aged Care Provider Name]],[1]!Table1[#Data],3,FALSE)</f>
        <v>Yes</v>
      </c>
      <c r="D643" s="6" t="str">
        <f>VLOOKUP(Table1[[#This Row],[Residential Aged Care Provider Name]],[1]!Table1[#Data],4,FALSE)</f>
        <v>Yes</v>
      </c>
      <c r="E643" s="9" t="str">
        <f>VLOOKUP(Table1[[#This Row],[Residential Aged Care Provider Name]],[1]!Table1[#Data],5,FALSE)</f>
        <v>Yes</v>
      </c>
      <c r="F643" s="9" t="s">
        <v>2</v>
      </c>
    </row>
    <row r="644" spans="1:6" x14ac:dyDescent="0.35">
      <c r="A644" s="19" t="s">
        <v>162</v>
      </c>
      <c r="B644" s="9" t="str">
        <f>VLOOKUP(Table1[[#This Row],[Residential Aged Care Provider Name]],[1]!Table1[#Data],2,FALSE)</f>
        <v>Yes</v>
      </c>
      <c r="C644" s="6" t="str">
        <f>VLOOKUP(Table1[[#This Row],[Residential Aged Care Provider Name]],[1]!Table1[#Data],3,FALSE)</f>
        <v>Yes</v>
      </c>
      <c r="D644" s="6" t="str">
        <f>VLOOKUP(Table1[[#This Row],[Residential Aged Care Provider Name]],[1]!Table1[#Data],4,FALSE)</f>
        <v>Yes</v>
      </c>
      <c r="E644" s="9" t="str">
        <f>VLOOKUP(Table1[[#This Row],[Residential Aged Care Provider Name]],[1]!Table1[#Data],5,FALSE)</f>
        <v>Yes</v>
      </c>
      <c r="F644" s="9" t="s">
        <v>2</v>
      </c>
    </row>
    <row r="645" spans="1:6" x14ac:dyDescent="0.35">
      <c r="A645" s="19" t="s">
        <v>1068</v>
      </c>
      <c r="B645" s="9" t="str">
        <f>VLOOKUP(Table1[[#This Row],[Residential Aged Care Provider Name]],[1]!Table1[#Data],2,FALSE)</f>
        <v>Yes</v>
      </c>
      <c r="C645" s="6" t="str">
        <f>VLOOKUP(Table1[[#This Row],[Residential Aged Care Provider Name]],[1]!Table1[#Data],3,FALSE)</f>
        <v>Yes</v>
      </c>
      <c r="D645" s="6" t="str">
        <f>VLOOKUP(Table1[[#This Row],[Residential Aged Care Provider Name]],[1]!Table1[#Data],4,FALSE)</f>
        <v>Yes</v>
      </c>
      <c r="E645" s="9" t="str">
        <f>VLOOKUP(Table1[[#This Row],[Residential Aged Care Provider Name]],[1]!Table1[#Data],5,FALSE)</f>
        <v>Yes</v>
      </c>
      <c r="F645" s="9" t="s">
        <v>2</v>
      </c>
    </row>
    <row r="646" spans="1:6" x14ac:dyDescent="0.35">
      <c r="A646" s="19" t="s">
        <v>745</v>
      </c>
      <c r="B646" s="9" t="str">
        <f>VLOOKUP(Table1[[#This Row],[Residential Aged Care Provider Name]],[1]!Table1[#Data],2,FALSE)</f>
        <v>Yes</v>
      </c>
      <c r="C646" s="6" t="str">
        <f>VLOOKUP(Table1[[#This Row],[Residential Aged Care Provider Name]],[1]!Table1[#Data],3,FALSE)</f>
        <v>Yes</v>
      </c>
      <c r="D646" s="6" t="str">
        <f>VLOOKUP(Table1[[#This Row],[Residential Aged Care Provider Name]],[1]!Table1[#Data],4,FALSE)</f>
        <v>Yes</v>
      </c>
      <c r="E646" s="9" t="str">
        <f>VLOOKUP(Table1[[#This Row],[Residential Aged Care Provider Name]],[1]!Table1[#Data],5,FALSE)</f>
        <v>Yes</v>
      </c>
      <c r="F646" s="9" t="s">
        <v>2</v>
      </c>
    </row>
    <row r="647" spans="1:6" x14ac:dyDescent="0.35">
      <c r="A647" s="19" t="s">
        <v>3</v>
      </c>
      <c r="B647" s="9" t="str">
        <f>VLOOKUP(Table1[[#This Row],[Residential Aged Care Provider Name]],[1]!Table1[#Data],2,FALSE)</f>
        <v>Yes</v>
      </c>
      <c r="C647" s="6" t="str">
        <f>VLOOKUP(Table1[[#This Row],[Residential Aged Care Provider Name]],[1]!Table1[#Data],3,FALSE)</f>
        <v>Yes</v>
      </c>
      <c r="D647" s="6" t="str">
        <f>VLOOKUP(Table1[[#This Row],[Residential Aged Care Provider Name]],[1]!Table1[#Data],4,FALSE)</f>
        <v>Yes</v>
      </c>
      <c r="E647" s="9" t="str">
        <f>VLOOKUP(Table1[[#This Row],[Residential Aged Care Provider Name]],[1]!Table1[#Data],5,FALSE)</f>
        <v>Yes</v>
      </c>
      <c r="F647" s="9" t="s">
        <v>2</v>
      </c>
    </row>
    <row r="648" spans="1:6" x14ac:dyDescent="0.35">
      <c r="A648" s="19" t="s">
        <v>897</v>
      </c>
      <c r="B648" s="9" t="str">
        <f>VLOOKUP(Table1[[#This Row],[Residential Aged Care Provider Name]],[1]!Table1[#Data],2,FALSE)</f>
        <v>Yes</v>
      </c>
      <c r="C648" s="6" t="str">
        <f>VLOOKUP(Table1[[#This Row],[Residential Aged Care Provider Name]],[1]!Table1[#Data],3,FALSE)</f>
        <v>Yes</v>
      </c>
      <c r="D648" s="6" t="str">
        <f>VLOOKUP(Table1[[#This Row],[Residential Aged Care Provider Name]],[1]!Table1[#Data],4,FALSE)</f>
        <v>Yes</v>
      </c>
      <c r="E648" s="9" t="str">
        <f>VLOOKUP(Table1[[#This Row],[Residential Aged Care Provider Name]],[1]!Table1[#Data],5,FALSE)</f>
        <v>Yes</v>
      </c>
      <c r="F648" s="9" t="s">
        <v>2</v>
      </c>
    </row>
    <row r="649" spans="1:6" x14ac:dyDescent="0.35">
      <c r="A649" s="19" t="s">
        <v>966</v>
      </c>
      <c r="B649" s="9" t="str">
        <f>VLOOKUP(Table1[[#This Row],[Residential Aged Care Provider Name]],[1]!Table1[#Data],2,FALSE)</f>
        <v>Yes</v>
      </c>
      <c r="C649" s="6" t="str">
        <f>VLOOKUP(Table1[[#This Row],[Residential Aged Care Provider Name]],[1]!Table1[#Data],3,FALSE)</f>
        <v>Yes</v>
      </c>
      <c r="D649" s="6" t="str">
        <f>VLOOKUP(Table1[[#This Row],[Residential Aged Care Provider Name]],[1]!Table1[#Data],4,FALSE)</f>
        <v>Yes</v>
      </c>
      <c r="E649" s="9" t="str">
        <f>VLOOKUP(Table1[[#This Row],[Residential Aged Care Provider Name]],[1]!Table1[#Data],5,FALSE)</f>
        <v>Yes</v>
      </c>
      <c r="F649" s="9" t="s">
        <v>2</v>
      </c>
    </row>
    <row r="650" spans="1:6" x14ac:dyDescent="0.35">
      <c r="A650" s="19" t="s">
        <v>9</v>
      </c>
      <c r="B650" s="9" t="str">
        <f>VLOOKUP(Table1[[#This Row],[Residential Aged Care Provider Name]],[1]!Table1[#Data],2,FALSE)</f>
        <v>Yes</v>
      </c>
      <c r="C650" s="6" t="str">
        <f>VLOOKUP(Table1[[#This Row],[Residential Aged Care Provider Name]],[1]!Table1[#Data],3,FALSE)</f>
        <v>Yes</v>
      </c>
      <c r="D650" s="6" t="str">
        <f>VLOOKUP(Table1[[#This Row],[Residential Aged Care Provider Name]],[1]!Table1[#Data],4,FALSE)</f>
        <v>Yes</v>
      </c>
      <c r="E650" s="9" t="str">
        <f>VLOOKUP(Table1[[#This Row],[Residential Aged Care Provider Name]],[1]!Table1[#Data],5,FALSE)</f>
        <v>Yes</v>
      </c>
      <c r="F650" s="9" t="s">
        <v>2</v>
      </c>
    </row>
    <row r="651" spans="1:6" x14ac:dyDescent="0.35">
      <c r="A651" s="19" t="s">
        <v>896</v>
      </c>
      <c r="B651" s="9" t="str">
        <f>VLOOKUP(Table1[[#This Row],[Residential Aged Care Provider Name]],[1]!Table1[#Data],2,FALSE)</f>
        <v>Yes</v>
      </c>
      <c r="C651" s="6" t="str">
        <f>VLOOKUP(Table1[[#This Row],[Residential Aged Care Provider Name]],[1]!Table1[#Data],3,FALSE)</f>
        <v>Yes</v>
      </c>
      <c r="D651" s="6" t="str">
        <f>VLOOKUP(Table1[[#This Row],[Residential Aged Care Provider Name]],[1]!Table1[#Data],4,FALSE)</f>
        <v>Yes</v>
      </c>
      <c r="E651" s="9" t="str">
        <f>VLOOKUP(Table1[[#This Row],[Residential Aged Care Provider Name]],[1]!Table1[#Data],5,FALSE)</f>
        <v>Yes</v>
      </c>
      <c r="F651" s="9" t="s">
        <v>2</v>
      </c>
    </row>
    <row r="652" spans="1:6" x14ac:dyDescent="0.35">
      <c r="A652" s="19" t="s">
        <v>728</v>
      </c>
      <c r="B652" s="9" t="str">
        <f>VLOOKUP(Table1[[#This Row],[Residential Aged Care Provider Name]],[1]!Table1[#Data],2,FALSE)</f>
        <v>Yes</v>
      </c>
      <c r="C652" s="6" t="str">
        <f>VLOOKUP(Table1[[#This Row],[Residential Aged Care Provider Name]],[1]!Table1[#Data],3,FALSE)</f>
        <v>Yes</v>
      </c>
      <c r="D652" s="6" t="str">
        <f>VLOOKUP(Table1[[#This Row],[Residential Aged Care Provider Name]],[1]!Table1[#Data],4,FALSE)</f>
        <v>Yes</v>
      </c>
      <c r="E652" s="9" t="str">
        <f>VLOOKUP(Table1[[#This Row],[Residential Aged Care Provider Name]],[1]!Table1[#Data],5,FALSE)</f>
        <v>Yes</v>
      </c>
      <c r="F652" s="9" t="s">
        <v>2</v>
      </c>
    </row>
    <row r="653" spans="1:6" x14ac:dyDescent="0.35">
      <c r="A653" s="19" t="s">
        <v>994</v>
      </c>
      <c r="B653" s="9" t="str">
        <f>VLOOKUP(Table1[[#This Row],[Residential Aged Care Provider Name]],[1]!Table1[#Data],2,FALSE)</f>
        <v>Yes</v>
      </c>
      <c r="C653" s="6" t="str">
        <f>VLOOKUP(Table1[[#This Row],[Residential Aged Care Provider Name]],[1]!Table1[#Data],3,FALSE)</f>
        <v>Yes</v>
      </c>
      <c r="D653" s="6" t="str">
        <f>VLOOKUP(Table1[[#This Row],[Residential Aged Care Provider Name]],[1]!Table1[#Data],4,FALSE)</f>
        <v>Yes</v>
      </c>
      <c r="E653" s="9" t="str">
        <f>VLOOKUP(Table1[[#This Row],[Residential Aged Care Provider Name]],[1]!Table1[#Data],5,FALSE)</f>
        <v>Yes</v>
      </c>
      <c r="F653" s="9" t="s">
        <v>2</v>
      </c>
    </row>
    <row r="654" spans="1:6" x14ac:dyDescent="0.35">
      <c r="A654" s="19" t="s">
        <v>332</v>
      </c>
      <c r="B654" s="9" t="str">
        <f>VLOOKUP(Table1[[#This Row],[Residential Aged Care Provider Name]],[1]!Table1[#Data],2,FALSE)</f>
        <v>Yes</v>
      </c>
      <c r="C654" s="6" t="str">
        <f>VLOOKUP(Table1[[#This Row],[Residential Aged Care Provider Name]],[1]!Table1[#Data],3,FALSE)</f>
        <v>Yes</v>
      </c>
      <c r="D654" s="6" t="str">
        <f>VLOOKUP(Table1[[#This Row],[Residential Aged Care Provider Name]],[1]!Table1[#Data],4,FALSE)</f>
        <v>Yes</v>
      </c>
      <c r="E654" s="9" t="str">
        <f>VLOOKUP(Table1[[#This Row],[Residential Aged Care Provider Name]],[1]!Table1[#Data],5,FALSE)</f>
        <v>Yes</v>
      </c>
      <c r="F654" s="9" t="s">
        <v>2</v>
      </c>
    </row>
    <row r="655" spans="1:6" x14ac:dyDescent="0.35">
      <c r="A655" s="19" t="s">
        <v>949</v>
      </c>
      <c r="B655" s="9" t="str">
        <f>VLOOKUP(Table1[[#This Row],[Residential Aged Care Provider Name]],[1]!Table1[#Data],2,FALSE)</f>
        <v>Yes</v>
      </c>
      <c r="C655" s="6" t="str">
        <f>VLOOKUP(Table1[[#This Row],[Residential Aged Care Provider Name]],[1]!Table1[#Data],3,FALSE)</f>
        <v>Yes</v>
      </c>
      <c r="D655" s="6" t="str">
        <f>VLOOKUP(Table1[[#This Row],[Residential Aged Care Provider Name]],[1]!Table1[#Data],4,FALSE)</f>
        <v>Yes</v>
      </c>
      <c r="E655" s="9" t="str">
        <f>VLOOKUP(Table1[[#This Row],[Residential Aged Care Provider Name]],[1]!Table1[#Data],5,FALSE)</f>
        <v>Yes</v>
      </c>
      <c r="F655" s="9" t="s">
        <v>2</v>
      </c>
    </row>
    <row r="656" spans="1:6" x14ac:dyDescent="0.35">
      <c r="A656" s="19" t="s">
        <v>271</v>
      </c>
      <c r="B656" s="9" t="str">
        <f>VLOOKUP(Table1[[#This Row],[Residential Aged Care Provider Name]],[1]!Table1[#Data],2,FALSE)</f>
        <v>Yes</v>
      </c>
      <c r="C656" s="6" t="str">
        <f>VLOOKUP(Table1[[#This Row],[Residential Aged Care Provider Name]],[1]!Table1[#Data],3,FALSE)</f>
        <v>Yes</v>
      </c>
      <c r="D656" s="6" t="str">
        <f>VLOOKUP(Table1[[#This Row],[Residential Aged Care Provider Name]],[1]!Table1[#Data],4,FALSE)</f>
        <v>Yes</v>
      </c>
      <c r="E656" s="9" t="str">
        <f>VLOOKUP(Table1[[#This Row],[Residential Aged Care Provider Name]],[1]!Table1[#Data],5,FALSE)</f>
        <v>Yes</v>
      </c>
      <c r="F656" s="9" t="s">
        <v>2</v>
      </c>
    </row>
    <row r="657" spans="1:6" x14ac:dyDescent="0.35">
      <c r="A657" s="19" t="s">
        <v>1244</v>
      </c>
      <c r="B657" s="9" t="s">
        <v>1254</v>
      </c>
      <c r="C657" s="9" t="s">
        <v>1254</v>
      </c>
      <c r="D657" s="9" t="s">
        <v>1254</v>
      </c>
      <c r="E657" s="9" t="s">
        <v>1254</v>
      </c>
      <c r="F657" s="9" t="s">
        <v>2</v>
      </c>
    </row>
    <row r="658" spans="1:6" ht="15" x14ac:dyDescent="0.35">
      <c r="A658" s="20"/>
      <c r="B658" s="15"/>
      <c r="C658" s="16"/>
      <c r="D658" s="16"/>
      <c r="E658" s="16"/>
    </row>
    <row r="659" spans="1:6" x14ac:dyDescent="0.35">
      <c r="A659" s="17" t="s">
        <v>1176</v>
      </c>
      <c r="B659" s="11" t="s">
        <v>1174</v>
      </c>
      <c r="C659" s="11" t="s">
        <v>1251</v>
      </c>
      <c r="D659" s="11" t="s">
        <v>1252</v>
      </c>
      <c r="E659" s="11" t="s">
        <v>1253</v>
      </c>
      <c r="F659" s="11" t="s">
        <v>1250</v>
      </c>
    </row>
    <row r="660" spans="1:6" x14ac:dyDescent="0.35">
      <c r="A660" s="22" t="s">
        <v>2</v>
      </c>
      <c r="B660" s="11">
        <f>COUNTIF(Table1[Attestation
FY 2023-24
Q1],B8)</f>
        <v>636</v>
      </c>
      <c r="C660" s="11">
        <f>COUNTIF(Table1[Attestation
FY 2023-24
Q2],C8)</f>
        <v>636</v>
      </c>
      <c r="D660" s="11">
        <f>COUNTIF(Table1[Attestation
FY 2023-24
Q3],D8)</f>
        <v>637</v>
      </c>
      <c r="E660" s="11">
        <f>COUNTIF(Table1[Attestation
FY 2023-24
Q4],E8)</f>
        <v>646</v>
      </c>
      <c r="F660" s="28">
        <f>COUNTIF(Table1[Attestation
FY 2024-25
Q1],F8)</f>
        <v>646</v>
      </c>
    </row>
    <row r="661" spans="1:6" x14ac:dyDescent="0.35">
      <c r="A661" s="22" t="s">
        <v>1</v>
      </c>
      <c r="B661" s="11">
        <f>COUNTIF(Table1[Attestation
FY 2023-24
Q1],"No")</f>
        <v>2</v>
      </c>
      <c r="C661" s="11">
        <f>COUNTIF(Table1[Attestation
FY 2023-24
Q2],"No")</f>
        <v>3</v>
      </c>
      <c r="D661" s="11">
        <f>COUNTIF(Table1[Attestation
FY 2023-24
Q3],"No")</f>
        <v>3</v>
      </c>
      <c r="E661" s="11">
        <f>COUNTIF(Table1[Attestation
FY 2023-24
Q4],"No")</f>
        <v>3</v>
      </c>
      <c r="F661" s="28">
        <f>COUNTIF(Table1[Attestation
FY 2024-25
Q1],"No")</f>
        <v>5</v>
      </c>
    </row>
    <row r="662" spans="1:6" x14ac:dyDescent="0.35">
      <c r="A662" s="26"/>
    </row>
  </sheetData>
  <phoneticPr fontId="3" type="noConversion"/>
  <pageMargins left="0.70866141732283472" right="0.70866141732283472" top="0.74803149606299213" bottom="0.74803149606299213" header="0.31496062992125984" footer="0.31496062992125984"/>
  <pageSetup paperSize="9" scale="88" fitToHeight="90" orientation="landscape" r:id="rId1"/>
  <headerFooter>
    <oddHeader>&amp;L&amp;"-,Bold"&amp;14Residential Aged Care Attestation Data&amp;C&amp;"-,Bold"&amp;14&amp;KC00000OFFICIAL</oddHeader>
    <oddFooter>&amp;LDate Published: 24/02/2024&amp;C&amp;"-,Bold"&amp;14&amp;KC00000OFFICIAL&amp;R&amp;P of &amp;N</oddFooter>
  </headerFooter>
  <ignoredErrors>
    <ignoredError sqref="B18 B58:E657 C18:D18" calculatedColumn="1"/>
  </ignoredErrors>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DMS Document" ma:contentTypeID="0x010100266966F133664895A6EE3632470D45F5004995BA836E392145BA383AA19BFC92E6" ma:contentTypeVersion="" ma:contentTypeDescription="PDMS Document Site Content Type" ma:contentTypeScope="" ma:versionID="b619b4f1dd85d8521575b174948937f4">
  <xsd:schema xmlns:xsd="http://www.w3.org/2001/XMLSchema" xmlns:xs="http://www.w3.org/2001/XMLSchema" xmlns:p="http://schemas.microsoft.com/office/2006/metadata/properties" xmlns:ns2="95AB8A92-AF70-4214-B32C-45FD364C1AB6" targetNamespace="http://schemas.microsoft.com/office/2006/metadata/properties" ma:root="true" ma:fieldsID="e93015c562552ab10b5c17bce62b4e27" ns2:_="">
    <xsd:import namespace="95AB8A92-AF70-4214-B32C-45FD364C1AB6"/>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AB8A92-AF70-4214-B32C-45FD364C1AB6"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urityClassification xmlns="95AB8A92-AF70-4214-B32C-45FD364C1A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776C3C-0B7B-465A-BA62-8CE8E961F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AB8A92-AF70-4214-B32C-45FD364C1A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ED4FD0-6989-499E-892C-818B0D814B50}">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97E6F426-3906-4588-A1EA-4A03FE822993"/>
    <ds:schemaRef ds:uri="http://purl.org/dc/terms/"/>
    <ds:schemaRef ds:uri="http://www.w3.org/XML/1998/namespace"/>
    <ds:schemaRef ds:uri="http://purl.org/dc/elements/1.1/"/>
    <ds:schemaRef ds:uri="95AB8A92-AF70-4214-B32C-45FD364C1AB6"/>
  </ds:schemaRefs>
</ds:datastoreItem>
</file>

<file path=customXml/itemProps3.xml><?xml version="1.0" encoding="utf-8"?>
<ds:datastoreItem xmlns:ds="http://schemas.openxmlformats.org/officeDocument/2006/customXml" ds:itemID="{C3D9F72B-DCEC-4C31-B95C-AFB74E28AF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Dataset Info</vt:lpstr>
      <vt:lpstr>Attestation Data - Home Care</vt:lpstr>
      <vt:lpstr>Attestation Data - Residential</vt:lpstr>
      <vt:lpstr>'Attestation Data - Home Care'!Print_Area</vt:lpstr>
      <vt:lpstr>'Attestation Data - Residential'!Print_Area</vt:lpstr>
      <vt:lpstr>Contents!Print_Area</vt:lpstr>
      <vt:lpstr>'Dataset Info'!Print_Area</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MULLER, Crystal</dc:creator>
  <cp:lastModifiedBy>MAHER, Tianna</cp:lastModifiedBy>
  <cp:lastPrinted>2024-05-20T02:09:23Z</cp:lastPrinted>
  <dcterms:created xsi:type="dcterms:W3CDTF">2024-05-10T00:13:42Z</dcterms:created>
  <dcterms:modified xsi:type="dcterms:W3CDTF">2025-02-24T02:34:22Z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0x010100266966F133664895A6EE3632470D45F5004995BA836E392145BA383AA19BFC92E6</vt:lpwstr>
  </property>
</Properties>
</file>